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chuldan\OneDrive - Merck Sharp &amp; Dohme, Corp\Desktop\Projects\Collaborations\Denmark\Training set data\G3 Training set data\"/>
    </mc:Choice>
  </mc:AlternateContent>
  <xr:revisionPtr revIDLastSave="0" documentId="13_ncr:1_{2CD56817-2479-47DF-813D-B9A3E2511610}" xr6:coauthVersionLast="45" xr6:coauthVersionMax="45" xr10:uidLastSave="{00000000-0000-0000-0000-000000000000}"/>
  <bookViews>
    <workbookView xWindow="1776" yWindow="1644" windowWidth="19824" windowHeight="10764" xr2:uid="{00000000-000D-0000-FFFF-FFFF00000000}"/>
  </bookViews>
  <sheets>
    <sheet name="Sheet1" sheetId="1" r:id="rId1"/>
    <sheet name="Chromatograms" sheetId="2" r:id="rId2"/>
    <sheet name="Plate Design" sheetId="4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35" i="1" l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4" i="1"/>
  <c r="F35" i="4"/>
  <c r="G35" i="4" s="1"/>
  <c r="F34" i="4"/>
  <c r="G34" i="4" s="1"/>
  <c r="F33" i="4"/>
  <c r="G33" i="4" s="1"/>
  <c r="F32" i="4"/>
  <c r="G32" i="4" s="1"/>
  <c r="F31" i="4"/>
  <c r="G31" i="4" s="1"/>
  <c r="F30" i="4"/>
  <c r="G30" i="4" s="1"/>
  <c r="F29" i="4"/>
  <c r="G29" i="4" s="1"/>
  <c r="F28" i="4"/>
  <c r="G28" i="4" s="1"/>
  <c r="F27" i="4"/>
  <c r="G27" i="4" s="1"/>
  <c r="F26" i="4"/>
  <c r="G26" i="4" s="1"/>
  <c r="F25" i="4"/>
  <c r="G25" i="4" s="1"/>
  <c r="F24" i="4"/>
  <c r="G24" i="4" s="1"/>
  <c r="F23" i="4"/>
  <c r="G23" i="4" s="1"/>
  <c r="F22" i="4"/>
  <c r="G22" i="4" s="1"/>
  <c r="F21" i="4"/>
  <c r="G21" i="4" s="1"/>
  <c r="F20" i="4"/>
  <c r="G20" i="4" s="1"/>
  <c r="F19" i="4"/>
  <c r="G19" i="4" s="1"/>
  <c r="F18" i="4"/>
  <c r="G18" i="4" s="1"/>
  <c r="F17" i="4"/>
  <c r="G17" i="4" s="1"/>
  <c r="F16" i="4"/>
  <c r="G16" i="4" s="1"/>
  <c r="F15" i="4"/>
  <c r="G15" i="4" s="1"/>
  <c r="F14" i="4"/>
  <c r="G14" i="4" s="1"/>
  <c r="F13" i="4"/>
  <c r="G13" i="4" s="1"/>
  <c r="F12" i="4"/>
  <c r="G12" i="4" s="1"/>
  <c r="F41" i="1" l="1"/>
  <c r="F42" i="1"/>
  <c r="F43" i="1"/>
  <c r="F44" i="1"/>
  <c r="F45" i="1"/>
  <c r="F46" i="1"/>
  <c r="F47" i="1"/>
  <c r="F48" i="1"/>
  <c r="F49" i="1"/>
  <c r="F50" i="1"/>
  <c r="F51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4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4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schuldan</author>
  </authors>
  <commentList>
    <comment ref="B2" authorId="0" shapeId="0" xr:uid="{00000000-0006-0000-0100-000001000000}">
      <text>
        <r>
          <rPr>
            <sz val="10"/>
            <color theme="1"/>
            <rFont val="Arial"/>
            <family val="2"/>
          </rPr>
          <t>Syn-E2,2.806,IS
Syn-E1,2.624,IS
Anti-E2,2.564,IS
Anti-E1,2.519,IS
biphenyl,1.514,IS</t>
        </r>
      </text>
    </comment>
    <comment ref="C2" authorId="0" shapeId="0" xr:uid="{00000000-0006-0000-0100-000002000000}">
      <text>
        <r>
          <rPr>
            <sz val="10"/>
            <color theme="1"/>
            <rFont val="Arial"/>
            <family val="2"/>
          </rPr>
          <t>Syn-E2,2.807,IS
Syn-E1,2.625,IS
Anti-E2,2.565,IS
Anti-E1,2.521,IS
biphenyl,1.519,IS</t>
        </r>
      </text>
    </comment>
    <comment ref="D2" authorId="0" shapeId="0" xr:uid="{00000000-0006-0000-0100-000003000000}">
      <text>
        <r>
          <rPr>
            <sz val="10"/>
            <color theme="1"/>
            <rFont val="Arial"/>
            <family val="2"/>
          </rPr>
          <t>Syn-E2,2.807,IS
Syn-E1,2.624,IS
Anti-E2,2.564,IS
Anti-E1,2.519,IS
biphenyl,1.520,IS</t>
        </r>
      </text>
    </comment>
    <comment ref="E2" authorId="0" shapeId="0" xr:uid="{00000000-0006-0000-0100-000004000000}">
      <text>
        <r>
          <rPr>
            <sz val="10"/>
            <color theme="1"/>
            <rFont val="Arial"/>
            <family val="2"/>
          </rPr>
          <t>Syn-E2,2.807,IS
Syn-E1,2.624,IS
Anti-E2,2.564,IS
Anti-E1,2.520,IS
biphenyl,1.520,IS</t>
        </r>
      </text>
    </comment>
    <comment ref="F2" authorId="0" shapeId="0" xr:uid="{00000000-0006-0000-0100-000005000000}">
      <text>
        <r>
          <rPr>
            <sz val="10"/>
            <color theme="1"/>
            <rFont val="Arial"/>
            <family val="2"/>
          </rPr>
          <t>Syn-E2,2.806,IS
Syn-E1,2.624,IS
Anti-E2,2.563,IS
Anti-E1,2.519,IS
biphenyl,1.520,IS</t>
        </r>
      </text>
    </comment>
    <comment ref="G2" authorId="0" shapeId="0" xr:uid="{00000000-0006-0000-0100-000006000000}">
      <text>
        <r>
          <rPr>
            <sz val="10"/>
            <color theme="1"/>
            <rFont val="Arial"/>
            <family val="2"/>
          </rPr>
          <t>Syn-E2,2.808,IS
Syn-E1,2.622,IS
Anti-E2,2.562,IS
Anti-E1,2.519,IS
biphenyl,1.520,IS</t>
        </r>
      </text>
    </comment>
    <comment ref="H2" authorId="0" shapeId="0" xr:uid="{00000000-0006-0000-0100-000007000000}">
      <text>
        <r>
          <rPr>
            <sz val="10"/>
            <color theme="1"/>
            <rFont val="Arial"/>
            <family val="2"/>
          </rPr>
          <t>Syn-E2,2.806,IS
Syn-E1,2.622,IS
Anti-E2,2.562,IS
Anti-E1,2.519,IS
biphenyl,1.520,IS</t>
        </r>
      </text>
    </comment>
    <comment ref="I2" authorId="0" shapeId="0" xr:uid="{00000000-0006-0000-0100-000008000000}">
      <text>
        <r>
          <rPr>
            <sz val="10"/>
            <color theme="1"/>
            <rFont val="Arial"/>
            <family val="2"/>
          </rPr>
          <t>Syn-E2,2.805,IS
Syn-E1,2.622,IS
Anti-E2,2.562,IS
Anti-E1,2.519,IS
biphenyl,1.520,IS</t>
        </r>
      </text>
    </comment>
    <comment ref="J2" authorId="0" shapeId="0" xr:uid="{00000000-0006-0000-0100-000009000000}">
      <text>
        <r>
          <rPr>
            <sz val="10"/>
            <color theme="1"/>
            <rFont val="Arial"/>
            <family val="2"/>
          </rPr>
          <t>Syn-E2,2.809,IS
Syn-E1,2.625,IS
Anti-E2,2.565,IS
Anti-E1,2.521,IS
biphenyl,1.522,IS</t>
        </r>
      </text>
    </comment>
    <comment ref="K2" authorId="0" shapeId="0" xr:uid="{00000000-0006-0000-0100-00000A000000}">
      <text>
        <r>
          <rPr>
            <sz val="10"/>
            <color theme="1"/>
            <rFont val="Arial"/>
            <family val="2"/>
          </rPr>
          <t>Syn-E2,2.804,IS
Syn-E1,2.621,IS
Anti-E2,2.562,IS
Anti-E1,2.517,IS
biphenyl,1.520,IS</t>
        </r>
      </text>
    </comment>
    <comment ref="L2" authorId="0" shapeId="0" xr:uid="{00000000-0006-0000-0100-00000B000000}">
      <text>
        <r>
          <rPr>
            <sz val="10"/>
            <color theme="1"/>
            <rFont val="Arial"/>
            <family val="2"/>
          </rPr>
          <t>Syn-E2,2.805,IS
Syn-E1,2.622,IS
Anti-E2,2.562,IS
Anti-E1,2.519,IS
biphenyl,1.520,IS</t>
        </r>
      </text>
    </comment>
    <comment ref="M2" authorId="0" shapeId="0" xr:uid="{00000000-0006-0000-0100-00000C000000}">
      <text>
        <r>
          <rPr>
            <sz val="10"/>
            <color theme="1"/>
            <rFont val="Arial"/>
            <family val="2"/>
          </rPr>
          <t>Syn-E2,2.805,IS
Syn-E1,2.621,IS
Anti-E2,2.562,IS
Anti-E1,2.517,IS
biphenyl,1.520,IS</t>
        </r>
      </text>
    </comment>
    <comment ref="B3" authorId="0" shapeId="0" xr:uid="{00000000-0006-0000-0100-00000D000000}">
      <text>
        <r>
          <rPr>
            <sz val="10"/>
            <color theme="1"/>
            <rFont val="Arial"/>
            <family val="2"/>
          </rPr>
          <t>Syn-E2,2.805,IS
Syn-E1,2.621,IS
Anti-E2,2.562,IS
Anti-E1,2.519,IS
biphenyl,1.520,IS</t>
        </r>
      </text>
    </comment>
    <comment ref="C3" authorId="0" shapeId="0" xr:uid="{00000000-0006-0000-0100-00000E000000}">
      <text>
        <r>
          <rPr>
            <sz val="10"/>
            <color theme="1"/>
            <rFont val="Arial"/>
            <family val="2"/>
          </rPr>
          <t>Syn-E2,2.805,IS
Syn-E1,2.621,IS
Anti-E2,2.562,IS
Anti-E1,2.517,IS
biphenyl,1.520,IS</t>
        </r>
      </text>
    </comment>
    <comment ref="D3" authorId="0" shapeId="0" xr:uid="{00000000-0006-0000-0100-00000F000000}">
      <text>
        <r>
          <rPr>
            <sz val="10"/>
            <color theme="1"/>
            <rFont val="Arial"/>
            <family val="2"/>
          </rPr>
          <t>Syn-E2,2.804,IS
Syn-E1,2.620,IS
Anti-E2,2.561,IS
Anti-E1,2.517,IS
biphenyl,1.520,IS</t>
        </r>
      </text>
    </comment>
    <comment ref="E3" authorId="0" shapeId="0" xr:uid="{00000000-0006-0000-0100-000010000000}">
      <text>
        <r>
          <rPr>
            <sz val="10"/>
            <color theme="1"/>
            <rFont val="Arial"/>
            <family val="2"/>
          </rPr>
          <t>Syn-E2,2.804,IS
Syn-E1,2.621,IS
Anti-E2,2.561,IS
Anti-E1,2.519,IS
biphenyl,1.522,IS</t>
        </r>
      </text>
    </comment>
    <comment ref="F3" authorId="0" shapeId="0" xr:uid="{00000000-0006-0000-0100-000011000000}">
      <text>
        <r>
          <rPr>
            <sz val="10"/>
            <color theme="1"/>
            <rFont val="Arial"/>
            <family val="2"/>
          </rPr>
          <t>Syn-E2,2.806,IS
Syn-E1,2.622,IS
Anti-E2,2.562,IS
Anti-E1,2.519,IS
biphenyl,1.522,IS</t>
        </r>
      </text>
    </comment>
    <comment ref="G3" authorId="0" shapeId="0" xr:uid="{00000000-0006-0000-0100-000012000000}">
      <text>
        <r>
          <rPr>
            <sz val="10"/>
            <color theme="1"/>
            <rFont val="Arial"/>
            <family val="2"/>
          </rPr>
          <t>Syn-E2,2.806,IS
Syn-E1,2.622,IS
Anti-E2,2.562,IS
Anti-E1,2.519,IS
biphenyl,1.524,IS</t>
        </r>
      </text>
    </comment>
    <comment ref="H3" authorId="0" shapeId="0" xr:uid="{00000000-0006-0000-0100-000013000000}">
      <text>
        <r>
          <rPr>
            <sz val="10"/>
            <color theme="1"/>
            <rFont val="Arial"/>
            <family val="2"/>
          </rPr>
          <t>Syn-E2,2.805,IS
Syn-E1,2.621,IS
Anti-E2,2.562,IS
Anti-E1,2.519,IS
biphenyl,1.522,IS</t>
        </r>
      </text>
    </comment>
    <comment ref="I3" authorId="0" shapeId="0" xr:uid="{00000000-0006-0000-0100-000014000000}">
      <text>
        <r>
          <rPr>
            <sz val="10"/>
            <color theme="1"/>
            <rFont val="Arial"/>
            <family val="2"/>
          </rPr>
          <t>Syn-E2,2.805,IS
Syn-E1,2.622,IS
Anti-E2,2.562,IS
Anti-E1,2.519,IS
biphenyl,1.522,IS</t>
        </r>
      </text>
    </comment>
    <comment ref="J3" authorId="0" shapeId="0" xr:uid="{00000000-0006-0000-0100-000015000000}">
      <text>
        <r>
          <rPr>
            <sz val="10"/>
            <color theme="1"/>
            <rFont val="Arial"/>
            <family val="2"/>
          </rPr>
          <t>Syn-E2,2.805,IS
Syn-E1,2.620,IS
Anti-E2,2.562,IS
Anti-E1,2.517,IS
biphenyl,1.522,IS</t>
        </r>
      </text>
    </comment>
    <comment ref="K3" authorId="0" shapeId="0" xr:uid="{00000000-0006-0000-0100-000016000000}">
      <text>
        <r>
          <rPr>
            <sz val="10"/>
            <color theme="1"/>
            <rFont val="Arial"/>
            <family val="2"/>
          </rPr>
          <t>Syn-E2,2.805,IS
Syn-E1,2.622,IS
Anti-E2,2.562,IS
Anti-E1,2.519,IS
biphenyl,1.524,IS</t>
        </r>
      </text>
    </comment>
    <comment ref="L3" authorId="0" shapeId="0" xr:uid="{00000000-0006-0000-0100-000017000000}">
      <text>
        <r>
          <rPr>
            <sz val="10"/>
            <color theme="1"/>
            <rFont val="Arial"/>
            <family val="2"/>
          </rPr>
          <t>Syn-E2,2.804,IS
Syn-E1,2.620,IS
Anti-E2,2.561,IS
Anti-E1,2.517,IS
biphenyl,1.520,IS</t>
        </r>
      </text>
    </comment>
    <comment ref="M3" authorId="0" shapeId="0" xr:uid="{00000000-0006-0000-0100-000018000000}">
      <text>
        <r>
          <rPr>
            <sz val="10"/>
            <color theme="1"/>
            <rFont val="Arial"/>
            <family val="2"/>
          </rPr>
          <t>Syn-E2,2.804,IS
Syn-E1,2.622,IS
Anti-E2,2.562,IS
Anti-E1,2.519,IS
biphenyl,1.522,IS</t>
        </r>
      </text>
    </comment>
    <comment ref="B4" authorId="0" shapeId="0" xr:uid="{00000000-0006-0000-0100-000019000000}">
      <text>
        <r>
          <rPr>
            <sz val="10"/>
            <color theme="1"/>
            <rFont val="Arial"/>
            <family val="2"/>
          </rPr>
          <t>Syn-E2,2.805,IS
Syn-E1,2.621,IS
Anti-E2,2.562,IS
Anti-E1,2.519,IS
biphenyl,1.522,IS</t>
        </r>
      </text>
    </comment>
    <comment ref="C4" authorId="0" shapeId="0" xr:uid="{00000000-0006-0000-0100-00001A000000}">
      <text>
        <r>
          <rPr>
            <sz val="10"/>
            <color theme="1"/>
            <rFont val="Arial"/>
            <family val="2"/>
          </rPr>
          <t>Syn-E2,2.804,IS
Syn-E1,2.620,IS
Anti-E2,2.560,IS
Anti-E1,2.517,IS
biphenyl,1.520,IS</t>
        </r>
      </text>
    </comment>
    <comment ref="D4" authorId="0" shapeId="0" xr:uid="{00000000-0006-0000-0100-00001B000000}">
      <text>
        <r>
          <rPr>
            <sz val="10"/>
            <color theme="1"/>
            <rFont val="Arial"/>
            <family val="2"/>
          </rPr>
          <t>Syn-E2,2.806,IS
Syn-E1,2.622,IS
Anti-E2,2.562,IS
Anti-E1,2.519,IS
biphenyl,1.520,IS</t>
        </r>
      </text>
    </comment>
    <comment ref="E4" authorId="0" shapeId="0" xr:uid="{00000000-0006-0000-0100-00001C000000}">
      <text>
        <r>
          <rPr>
            <sz val="10"/>
            <color theme="1"/>
            <rFont val="Arial"/>
            <family val="2"/>
          </rPr>
          <t>Syn-E2,2.806,IS
Syn-E1,2.621,IS
Anti-E2,2.561,IS
Anti-E1,2.517,IS
biphenyl,1.520,IS</t>
        </r>
      </text>
    </comment>
    <comment ref="F4" authorId="0" shapeId="0" xr:uid="{00000000-0006-0000-0100-00001D000000}">
      <text>
        <r>
          <rPr>
            <sz val="10"/>
            <color theme="1"/>
            <rFont val="Arial"/>
            <family val="2"/>
          </rPr>
          <t>Syn-E2,2.804,IS
Syn-E1,2.620,IS
Anti-E2,2.561,IS
Anti-E1,2.517,IS
biphenyl,1.520,IS</t>
        </r>
      </text>
    </comment>
    <comment ref="G4" authorId="0" shapeId="0" xr:uid="{00000000-0006-0000-0100-00001E000000}">
      <text>
        <r>
          <rPr>
            <sz val="10"/>
            <color theme="1"/>
            <rFont val="Arial"/>
            <family val="2"/>
          </rPr>
          <t>Syn-E2,2.807,IS
Syn-E1,2.621,IS
Anti-E2,2.561,IS
Anti-E1,2.519,IS
biphenyl,1.520,IS</t>
        </r>
      </text>
    </comment>
    <comment ref="H4" authorId="0" shapeId="0" xr:uid="{00000000-0006-0000-0100-00001F000000}">
      <text>
        <r>
          <rPr>
            <sz val="10"/>
            <color theme="1"/>
            <rFont val="Arial"/>
            <family val="2"/>
          </rPr>
          <t>Syn-E2,2.806,IS
Syn-E1,2.621,IS
Anti-E2,2.562,IS
Anti-E1,2.519,IS
biphenyl,1.520,IS</t>
        </r>
      </text>
    </comment>
    <comment ref="I4" authorId="0" shapeId="0" xr:uid="{00000000-0006-0000-0100-000020000000}">
      <text>
        <r>
          <rPr>
            <sz val="10"/>
            <color theme="1"/>
            <rFont val="Arial"/>
            <family val="2"/>
          </rPr>
          <t>Syn-E2,2.807,IS
Syn-E1,2.622,IS
Anti-E2,2.562,IS
Anti-E1,2.519,IS
biphenyl,1.521,IS</t>
        </r>
      </text>
    </comment>
    <comment ref="J4" authorId="0" shapeId="0" xr:uid="{00000000-0006-0000-0100-000021000000}">
      <text>
        <r>
          <rPr>
            <sz val="10"/>
            <color theme="1"/>
            <rFont val="Arial"/>
            <family val="2"/>
          </rPr>
          <t>Syn-E2,2.806,IS
Syn-E1,2.622,IS
Anti-E2,2.562,IS
Anti-E1,2.519,IS
biphenyl,1.520,IS</t>
        </r>
      </text>
    </comment>
    <comment ref="K4" authorId="0" shapeId="0" xr:uid="{00000000-0006-0000-0100-000022000000}">
      <text>
        <r>
          <rPr>
            <sz val="10"/>
            <color theme="1"/>
            <rFont val="Arial"/>
            <family val="2"/>
          </rPr>
          <t>Syn-E2,2.805,IS
Syn-E1,2.622,IS
Anti-E2,2.564,IS
Anti-E1,2.519,IS
biphenyl,1.520,IS</t>
        </r>
      </text>
    </comment>
    <comment ref="L4" authorId="0" shapeId="0" xr:uid="{00000000-0006-0000-0100-000023000000}">
      <text>
        <r>
          <rPr>
            <sz val="10"/>
            <color theme="1"/>
            <rFont val="Arial"/>
            <family val="2"/>
          </rPr>
          <t>Syn-E2,2.807,IS
Syn-E1,2.622,IS
Anti-E2,2.564,IS
Anti-E1,2.519,IS
biphenyl,1.522,IS</t>
        </r>
      </text>
    </comment>
    <comment ref="M4" authorId="0" shapeId="0" xr:uid="{00000000-0006-0000-0100-000024000000}">
      <text>
        <r>
          <rPr>
            <sz val="10"/>
            <color theme="1"/>
            <rFont val="Arial"/>
            <family val="2"/>
          </rPr>
          <t>Syn-E2,2.805,IS
Syn-E1,2.620,IS
Anti-E2,2.561,IS
Anti-E1,2.517,IS
biphenyl,1.520,IS</t>
        </r>
      </text>
    </comment>
    <comment ref="B5" authorId="0" shapeId="0" xr:uid="{00000000-0006-0000-0100-000025000000}">
      <text>
        <r>
          <rPr>
            <sz val="10"/>
            <color theme="1"/>
            <rFont val="Arial"/>
            <family val="2"/>
          </rPr>
          <t>Syn-E2,2.807,IS
Syn-E1,2.624,IS
Anti-E2,2.564,IS
Anti-E1,2.521,IS
biphenyl,1.524,IS</t>
        </r>
      </text>
    </comment>
    <comment ref="C5" authorId="0" shapeId="0" xr:uid="{00000000-0006-0000-0100-000026000000}">
      <text>
        <r>
          <rPr>
            <sz val="10"/>
            <color theme="1"/>
            <rFont val="Arial"/>
            <family val="2"/>
          </rPr>
          <t>Syn-E2,2.806,IS
Syn-E1,2.622,IS
Anti-E2,2.562,IS
Anti-E1,2.518,IS
biphenyl,1.522,IS</t>
        </r>
      </text>
    </comment>
    <comment ref="D5" authorId="0" shapeId="0" xr:uid="{00000000-0006-0000-0100-000027000000}">
      <text>
        <r>
          <rPr>
            <sz val="10"/>
            <color theme="1"/>
            <rFont val="Arial"/>
            <family val="2"/>
          </rPr>
          <t>Syn-E2,2.807,IS
Syn-E1,2.622,IS
Anti-E2,2.564,IS
Anti-E1,2.520,IS
biphenyl,1.522,IS</t>
        </r>
      </text>
    </comment>
    <comment ref="E5" authorId="0" shapeId="0" xr:uid="{00000000-0006-0000-0100-000028000000}">
      <text>
        <r>
          <rPr>
            <sz val="10"/>
            <color theme="1"/>
            <rFont val="Arial"/>
            <family val="2"/>
          </rPr>
          <t>Syn-E2,2.806,IS
Syn-E1,2.622,IS
Anti-E2,2.564,IS
Anti-E1,2.520,IS
biphenyl,1.524,IS</t>
        </r>
      </text>
    </comment>
    <comment ref="F5" authorId="0" shapeId="0" xr:uid="{00000000-0006-0000-0100-000029000000}">
      <text>
        <r>
          <rPr>
            <sz val="10"/>
            <color theme="1"/>
            <rFont val="Arial"/>
            <family val="2"/>
          </rPr>
          <t>Syn-E2,2.809,IS
Syn-E1,2.624,IS
Anti-E2,2.564,IS
Anti-E1,2.521,IS
biphenyl,1.524,IS</t>
        </r>
      </text>
    </comment>
    <comment ref="G5" authorId="0" shapeId="0" xr:uid="{00000000-0006-0000-0100-00002A000000}">
      <text>
        <r>
          <rPr>
            <sz val="10"/>
            <color theme="1"/>
            <rFont val="Arial"/>
            <family val="2"/>
          </rPr>
          <t>Syn-E2,2.809,IS
Syn-E1,2.624,IS
Anti-E2,2.565,IS
Anti-E1,2.522,IS
biphenyl,1.524,IS</t>
        </r>
      </text>
    </comment>
    <comment ref="H5" authorId="0" shapeId="0" xr:uid="{00000000-0006-0000-0100-00002B000000}">
      <text>
        <r>
          <rPr>
            <sz val="10"/>
            <color theme="1"/>
            <rFont val="Arial"/>
            <family val="2"/>
          </rPr>
          <t>Syn-E2,2.807,IS
Syn-E1,2.624,IS
Anti-E2,2.564,IS
Anti-E1,2.521,IS
biphenyl,1.522,IS</t>
        </r>
      </text>
    </comment>
    <comment ref="I5" authorId="0" shapeId="0" xr:uid="{00000000-0006-0000-0100-00002C000000}">
      <text>
        <r>
          <rPr>
            <sz val="10"/>
            <color theme="1"/>
            <rFont val="Arial"/>
            <family val="2"/>
          </rPr>
          <t>Syn-E2,2.805,IS
Syn-E1,2.621,IS
Anti-E2,2.562,IS
Anti-E1,2.517,IS
biphenyl,1.522,IS</t>
        </r>
      </text>
    </comment>
    <comment ref="J5" authorId="0" shapeId="0" xr:uid="{00000000-0006-0000-0100-00002D000000}">
      <text>
        <r>
          <rPr>
            <sz val="10"/>
            <color theme="1"/>
            <rFont val="Arial"/>
            <family val="2"/>
          </rPr>
          <t>Syn-E2,2.806,IS
Syn-E1,2.620,IS
Anti-E2,2.562,IS
Anti-E1,2.519,IS
biphenyl,1.520,IS</t>
        </r>
      </text>
    </comment>
    <comment ref="K5" authorId="0" shapeId="0" xr:uid="{00000000-0006-0000-0100-00002E000000}">
      <text>
        <r>
          <rPr>
            <sz val="10"/>
            <color theme="1"/>
            <rFont val="Arial"/>
            <family val="2"/>
          </rPr>
          <t>Syn-E2,2.807,IS
Syn-E1,2.621,IS
Anti-E2,2.562,IS
Anti-E1,2.519,IS
biphenyl,1.522,IS</t>
        </r>
      </text>
    </comment>
    <comment ref="L5" authorId="0" shapeId="0" xr:uid="{00000000-0006-0000-0100-00002F000000}">
      <text>
        <r>
          <rPr>
            <sz val="10"/>
            <color theme="1"/>
            <rFont val="Arial"/>
            <family val="2"/>
          </rPr>
          <t>Syn-E2,2.806,IS
Syn-E1,2.622,IS
Anti-E2,2.562,IS
Anti-E1,2.519,IS
biphenyl,1.523,IS</t>
        </r>
      </text>
    </comment>
    <comment ref="M5" authorId="0" shapeId="0" xr:uid="{00000000-0006-0000-0100-000030000000}">
      <text>
        <r>
          <rPr>
            <sz val="10"/>
            <color theme="1"/>
            <rFont val="Arial"/>
            <family val="2"/>
          </rPr>
          <t>Syn-E2,2.806,IS
Syn-E1,2.622,IS
Anti-E2,2.562,IS
Anti-E1,2.519,IS
biphenyl,1.522,IS</t>
        </r>
      </text>
    </comment>
  </commentList>
</comments>
</file>

<file path=xl/sharedStrings.xml><?xml version="1.0" encoding="utf-8"?>
<sst xmlns="http://schemas.openxmlformats.org/spreadsheetml/2006/main" count="370" uniqueCount="176">
  <si>
    <t>Data File</t>
  </si>
  <si>
    <t>UV210_biphenyl AreaAbs</t>
  </si>
  <si>
    <t>UV210_biphenyl Area%</t>
  </si>
  <si>
    <t>UV210_Anti-E1 AreaAbs</t>
  </si>
  <si>
    <t>UV210_Anti-E1 Area%</t>
  </si>
  <si>
    <t>UV210_Anti-E2 AreaAbs</t>
  </si>
  <si>
    <t>UV210_Anti-E2 Area%</t>
  </si>
  <si>
    <t>UV210_Syn-E1 AreaAbs</t>
  </si>
  <si>
    <t>UV210_Syn-E1 Area%</t>
  </si>
  <si>
    <t>UV210_Syn-E2 AreaAbs</t>
  </si>
  <si>
    <t>UV210_Syn-E2 Area%</t>
  </si>
  <si>
    <t>0367923-0154-pdt5-ad3-ry801-15h-1.raw</t>
  </si>
  <si>
    <t>0367923-0154-pdt5-ad3-ry801-15h-2.raw</t>
  </si>
  <si>
    <t>0367923-0154-pdt5-ad3-ry801-15h-3.raw</t>
  </si>
  <si>
    <t>0367923-0154-pdt5-ad3-ry801-15h-4.raw</t>
  </si>
  <si>
    <t>0367923-0154-pdt5-ad3-ry801-15h-5.raw</t>
  </si>
  <si>
    <t>0367923-0154-pdt5-ad3-ry801-15h-6.raw</t>
  </si>
  <si>
    <t>0367923-0154-pdt5-ad3-ry801-15h-7.raw</t>
  </si>
  <si>
    <t>0367923-0154-pdt5-ad3-ry801-15h-8.raw</t>
  </si>
  <si>
    <t>0367923-0154-pdt5-ad3-ry801-15h-9.raw</t>
  </si>
  <si>
    <t>0367923-0154-pdt5-ad3-ry801-15h-10.raw</t>
  </si>
  <si>
    <t>0367923-0154-pdt5-ad3-ry801-15h-11.raw</t>
  </si>
  <si>
    <t>0367923-0154-pdt5-ad3-ry801-15h-12.raw</t>
  </si>
  <si>
    <t>0367923-0154-pdt5-ad3-ry801-15h-13.raw</t>
  </si>
  <si>
    <t>0367923-0154-pdt5-ad3-ry801-15h-14.raw</t>
  </si>
  <si>
    <t>0367923-0154-pdt5-ad3-ry801-15h-15.raw</t>
  </si>
  <si>
    <t>0367923-0154-pdt5-ad3-ry801-15h-16.raw</t>
  </si>
  <si>
    <t>0367923-0154-pdt5-ad3-ry801-15h-17.raw</t>
  </si>
  <si>
    <t>0367923-0154-pdt5-ad3-ry801-15h-18.raw</t>
  </si>
  <si>
    <t>0367923-0154-pdt5-ad3-ry801-15h-19.raw</t>
  </si>
  <si>
    <t>0367923-0154-pdt5-ad3-ry801-15h-20.raw</t>
  </si>
  <si>
    <t>0367923-0154-pdt5-ad3-ry801-15h-21.raw</t>
  </si>
  <si>
    <t>0367923-0154-pdt5-ad3-ry801-15h-22.raw</t>
  </si>
  <si>
    <t>0367923-0154-pdt5-ad3-ry801-15h-23.raw</t>
  </si>
  <si>
    <t>0367923-0154-pdt5-ad3-ry801-15h-24.raw</t>
  </si>
  <si>
    <t>0367923-0154-pdt5-ad3-ry801-15h-25.raw</t>
  </si>
  <si>
    <t>0367923-0154-pdt5-ad3-ry801-15h-26.raw</t>
  </si>
  <si>
    <t>0367923-0154-pdt5-ad3-ry801-15h-27.raw</t>
  </si>
  <si>
    <t>0367923-0154-pdt5-ad3-ry801-15h-28.raw</t>
  </si>
  <si>
    <t>0367923-0154-pdt5-ad3-ry801-15h-29.raw</t>
  </si>
  <si>
    <t>0367923-0154-pdt5-ad3-ry801-15h-30.raw</t>
  </si>
  <si>
    <t>0367923-0154-pdt5-ad3-ry801-15h-31.raw</t>
  </si>
  <si>
    <t>0367923-0154-pdt5-ad3-ry801-15h-32.raw</t>
  </si>
  <si>
    <t>0367923-0154-pdt5-ad3-ry801-15h-33.raw</t>
  </si>
  <si>
    <t>0367923-0154-pdt5-ad3-ry801-15h-34.raw</t>
  </si>
  <si>
    <t>0367923-0154-pdt5-ad3-ry801-15h-35.raw</t>
  </si>
  <si>
    <t>0367923-0154-pdt5-ad3-ry801-15h-36.raw</t>
  </si>
  <si>
    <t>0367923-0154-pdt5-ad3-ry801-15h-37.raw</t>
  </si>
  <si>
    <t>0367923-0154-pdt5-ad3-ry801-15h-38.raw</t>
  </si>
  <si>
    <t>0367923-0154-pdt5-ad3-ry801-15h-39.raw</t>
  </si>
  <si>
    <t>0367923-0154-pdt5-ad3-ry801-15h-40.raw</t>
  </si>
  <si>
    <t>0367923-0154-pdt5-ad3-ry801-15h-41.raw</t>
  </si>
  <si>
    <t>0367923-0154-pdt5-ad3-ry801-15h-42.raw</t>
  </si>
  <si>
    <t>0367923-0154-pdt5-ad3-ry801-15h-43.raw</t>
  </si>
  <si>
    <t>0367923-0154-pdt5-ad3-ry801-15h-44.raw</t>
  </si>
  <si>
    <t>0367923-0154-pdt5-ad3-ry801-15h-45.raw</t>
  </si>
  <si>
    <t>0367923-0154-pdt5-ad3-ry801-15h-46.raw</t>
  </si>
  <si>
    <t>0367923-0154-pdt5-ad3-ry801-15h-47.raw</t>
  </si>
  <si>
    <t>0367923-0154-pdt5-ad3-ry801-15h-48.raw</t>
  </si>
  <si>
    <t>A</t>
  </si>
  <si>
    <t>1</t>
  </si>
  <si>
    <t>B</t>
  </si>
  <si>
    <t>C</t>
  </si>
  <si>
    <t>D</t>
  </si>
  <si>
    <t>E</t>
  </si>
  <si>
    <t>F</t>
  </si>
  <si>
    <t>G</t>
  </si>
  <si>
    <t>H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</si>
  <si>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</si>
  <si>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</si>
  <si>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</si>
  <si>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</si>
  <si>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</si>
  <si>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</si>
  <si>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</si>
  <si>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</si>
  <si>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</si>
  <si>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11</t>
  </si>
  <si>
    <t>12</t>
  </si>
  <si>
    <t>Inlet Method</t>
  </si>
  <si>
    <t>Pdt/IS (210 nm)</t>
  </si>
  <si>
    <t>Ligand</t>
  </si>
  <si>
    <t>%ee Syn (210 nm)</t>
  </si>
  <si>
    <t>%ee anti (210 nm)</t>
  </si>
  <si>
    <t>_V2_AD3_IPA_IBA_Grad</t>
  </si>
  <si>
    <t>SED: BJ-2020-060</t>
  </si>
  <si>
    <t>22_4_4_28</t>
  </si>
  <si>
    <t>249_4_4_3</t>
  </si>
  <si>
    <t>172_2_2_17</t>
  </si>
  <si>
    <t>SED: BJ-2020-059</t>
  </si>
  <si>
    <t>254_2_2_11</t>
  </si>
  <si>
    <t>16_1_3_9</t>
  </si>
  <si>
    <t>200_1_3_21</t>
  </si>
  <si>
    <t>73_1_3_29</t>
  </si>
  <si>
    <t>14_1_2_14</t>
  </si>
  <si>
    <t>56_1_2_1</t>
  </si>
  <si>
    <t>ACK-2020-091</t>
  </si>
  <si>
    <t>diMe-tBu-262</t>
  </si>
  <si>
    <t>187_4_1_30</t>
  </si>
  <si>
    <t>diMe-187_4_1_30</t>
  </si>
  <si>
    <t>185_2_1_10</t>
  </si>
  <si>
    <t>diMe-185_2_1_10</t>
  </si>
  <si>
    <t>185_2_1_15</t>
  </si>
  <si>
    <t>3_2_1_18</t>
  </si>
  <si>
    <t>250_3_1_12</t>
  </si>
  <si>
    <t>252_1_1_8</t>
  </si>
  <si>
    <t>225_1_1_13</t>
  </si>
  <si>
    <t>diMe-225_1_1_13</t>
  </si>
  <si>
    <t>SED: 90-1-1-17</t>
  </si>
  <si>
    <t>Reaction Scale [umol]</t>
  </si>
  <si>
    <t>Plate Design</t>
  </si>
  <si>
    <t>Catalyst loading [mol%]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</si>
  <si>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</si>
  <si>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</si>
  <si>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</si>
  <si>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</si>
  <si>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</si>
  <si>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</si>
  <si>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</si>
  <si>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</si>
  <si>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</si>
  <si>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</si>
  <si>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</si>
  <si>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</si>
  <si>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Number of copies</t>
  </si>
  <si>
    <t>B1</t>
  </si>
  <si>
    <t>B2</t>
  </si>
  <si>
    <t>B3</t>
  </si>
  <si>
    <t>B4</t>
  </si>
  <si>
    <t>B5</t>
  </si>
  <si>
    <t>B6</t>
  </si>
  <si>
    <t>B7</t>
  </si>
  <si>
    <t>B8</t>
  </si>
  <si>
    <t>B9</t>
  </si>
  <si>
    <t>B10</t>
  </si>
  <si>
    <t>B11</t>
  </si>
  <si>
    <t>B12</t>
  </si>
  <si>
    <t>Volume of Stock solution (uL)</t>
  </si>
  <si>
    <t>Volume per Dose ( uL)</t>
  </si>
  <si>
    <t>ID</t>
  </si>
  <si>
    <t>L#</t>
  </si>
  <si>
    <t>Position</t>
  </si>
  <si>
    <t>MW</t>
  </si>
  <si>
    <t>mass of 1 umol (mg)</t>
  </si>
  <si>
    <t>stock soln (mg) in 1.1 mL HFIP</t>
  </si>
  <si>
    <t>Denmark lab: BJ-2020-060</t>
  </si>
  <si>
    <t>n/a</t>
  </si>
  <si>
    <t>A1, C1, E1, G1</t>
  </si>
  <si>
    <t>L-006563084-000M001</t>
  </si>
  <si>
    <t>L-006561061-000M001</t>
  </si>
  <si>
    <t>L-006573161-000A001</t>
  </si>
  <si>
    <t>Denmark lab: BJ-2020-059</t>
  </si>
  <si>
    <t>L-006561062-000W001</t>
  </si>
  <si>
    <t>L-006570096-000C001</t>
  </si>
  <si>
    <t>L-006570095-000U001</t>
  </si>
  <si>
    <t>L-006563080-000C001</t>
  </si>
  <si>
    <t>L-006563085-000W001</t>
  </si>
  <si>
    <t>L-006563083-000D001</t>
  </si>
  <si>
    <t>L-006573320-000S001</t>
  </si>
  <si>
    <t>L-006570099-000D001</t>
  </si>
  <si>
    <t>L-006570098-000V001</t>
  </si>
  <si>
    <t>L-006563081-000L001</t>
  </si>
  <si>
    <t>L-006561065-000X001</t>
  </si>
  <si>
    <t>L-006563082-000V001</t>
  </si>
  <si>
    <t>L-006561066-000F001</t>
  </si>
  <si>
    <t>L-006561060-000D001</t>
  </si>
  <si>
    <t>L-006573319-000C001</t>
  </si>
  <si>
    <t>L-006573162-000J001</t>
  </si>
  <si>
    <t>L-006561064-000N001</t>
  </si>
  <si>
    <t>Denmark lab: 90-1-1-17</t>
  </si>
  <si>
    <t>Product 5</t>
  </si>
  <si>
    <t>dr (syn/anti)</t>
  </si>
  <si>
    <t>0367923-0142-pdt5-15h-ad3-ipa-iba-22.raw</t>
  </si>
  <si>
    <t>SED 9-1-1-17</t>
  </si>
  <si>
    <t>From test set data</t>
  </si>
  <si>
    <t>0367923-0142-pdt5-15h-ad3-ipa-iba-46.raw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</si>
</sst>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2" formatCode="_(&quot;$&quot;* #,##0_);_(&quot;$&quot;* \(#,##0\);_(&quot;$&quot;* &quot;-&quot;_);_(@_)"/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0.##"/>
    <numFmt numFmtId="165" formatCode="#.00000"/>
    <numFmt numFmtId="166" formatCode="#.00"/>
    <numFmt numFmtId="167" formatCode="0.0%"/>
    <numFmt numFmtId="168" formatCode="0.0"/>
  </numFmts>
  <fonts count="12" x14ac:knownFonts="1">
    <font>
      <sz val="10"/>
      <color theme="1"/>
      <name val="Arial"/>
      <family val="2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b/>
      <sz val="10"/>
      <color theme="1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sz val="11"/>
      <name val="Calibri"/>
      <family val="2"/>
      <scheme val="minor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0"/>
      <color rgb="FF0070C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15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</borders>
  <cellStyleXfs count="7">
    <xf numFmtId="0" fontId="0" fillId="0" borderId="0"/>
    <xf numFmtId="9" fontId="2" fillId="0" borderId="0" applyFont="0" applyFill="0" applyBorder="0" applyAlignment="0" applyProtection="0"/>
    <xf numFmtId="44" fontId="2" fillId="0" borderId="0" applyFont="0" applyFill="0" applyBorder="0" applyAlignment="0" applyProtection="0"/>
    <xf numFmtId="42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1" fontId="2" fillId="0" borderId="0" applyFont="0" applyFill="0" applyBorder="0" applyAlignment="0" applyProtection="0"/>
    <xf numFmtId="0" fontId="1" fillId="0" borderId="0"/>
  </cellStyleXfs>
  <cellXfs count="36">
    <xf numFmtId="0" fontId="0" fillId="0" borderId="0" xfId="0"/>
    <xf numFmtId="0" fontId="0" fillId="0" borderId="0" xfId="0" applyNumberFormat="1" applyFont="1" applyFill="1" applyBorder="1" applyAlignment="1" applyProtection="1">
      <alignment wrapText="1"/>
    </xf>
    <xf numFmtId="0" fontId="0" fillId="0" borderId="0" xfId="0" applyAlignment="1">
      <alignment horizontal="center"/>
    </xf>
    <xf numFmtId="166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/>
    </xf>
    <xf numFmtId="0" fontId="4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0" fillId="0" borderId="0" xfId="0" applyAlignment="1">
      <alignment horizontal="center" vertical="center"/>
    </xf>
    <xf numFmtId="0" fontId="6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167" fontId="0" fillId="0" borderId="0" xfId="0" applyNumberFormat="1" applyAlignment="1">
      <alignment horizontal="center"/>
    </xf>
    <xf numFmtId="0" fontId="8" fillId="2" borderId="1" xfId="6" applyFont="1" applyFill="1" applyBorder="1" applyAlignment="1">
      <alignment horizontal="center"/>
    </xf>
    <xf numFmtId="0" fontId="9" fillId="2" borderId="2" xfId="6" applyFont="1" applyFill="1" applyBorder="1" applyAlignment="1">
      <alignment horizontal="center"/>
    </xf>
    <xf numFmtId="0" fontId="1" fillId="0" borderId="0" xfId="6" applyAlignment="1">
      <alignment horizontal="center"/>
    </xf>
    <xf numFmtId="0" fontId="3" fillId="3" borderId="0" xfId="6" applyFont="1" applyFill="1"/>
    <xf numFmtId="0" fontId="1" fillId="0" borderId="0" xfId="6"/>
    <xf numFmtId="0" fontId="8" fillId="2" borderId="3" xfId="6" applyFont="1" applyFill="1" applyBorder="1" applyAlignment="1">
      <alignment horizontal="center"/>
    </xf>
    <xf numFmtId="0" fontId="9" fillId="2" borderId="4" xfId="6" applyFont="1" applyFill="1" applyBorder="1" applyAlignment="1">
      <alignment horizontal="center"/>
    </xf>
    <xf numFmtId="0" fontId="1" fillId="0" borderId="5" xfId="6" applyBorder="1" applyAlignment="1">
      <alignment horizontal="center"/>
    </xf>
    <xf numFmtId="0" fontId="1" fillId="0" borderId="6" xfId="6" applyBorder="1" applyAlignment="1">
      <alignment horizontal="center"/>
    </xf>
    <xf numFmtId="0" fontId="1" fillId="0" borderId="7" xfId="6" applyBorder="1" applyAlignment="1">
      <alignment horizontal="center"/>
    </xf>
    <xf numFmtId="0" fontId="1" fillId="0" borderId="8" xfId="6" applyBorder="1" applyAlignment="1">
      <alignment horizontal="center"/>
    </xf>
    <xf numFmtId="0" fontId="1" fillId="0" borderId="9" xfId="6" applyBorder="1" applyAlignment="1">
      <alignment horizontal="center"/>
    </xf>
    <xf numFmtId="0" fontId="1" fillId="0" borderId="10" xfId="6" applyBorder="1" applyAlignment="1">
      <alignment horizontal="center"/>
    </xf>
    <xf numFmtId="0" fontId="8" fillId="2" borderId="4" xfId="6" applyFont="1" applyFill="1" applyBorder="1" applyAlignment="1">
      <alignment horizontal="center"/>
    </xf>
    <xf numFmtId="0" fontId="8" fillId="2" borderId="11" xfId="6" applyFont="1" applyFill="1" applyBorder="1" applyAlignment="1">
      <alignment horizontal="center"/>
    </xf>
    <xf numFmtId="0" fontId="8" fillId="2" borderId="12" xfId="6" applyFont="1" applyFill="1" applyBorder="1" applyAlignment="1">
      <alignment horizontal="center"/>
    </xf>
    <xf numFmtId="0" fontId="1" fillId="0" borderId="13" xfId="6" applyBorder="1" applyAlignment="1">
      <alignment horizontal="center"/>
    </xf>
    <xf numFmtId="0" fontId="1" fillId="0" borderId="14" xfId="6" applyBorder="1" applyAlignment="1">
      <alignment horizontal="center"/>
    </xf>
    <xf numFmtId="0" fontId="3" fillId="0" borderId="0" xfId="6" applyFont="1" applyAlignment="1">
      <alignment horizontal="center"/>
    </xf>
    <xf numFmtId="2" fontId="1" fillId="0" borderId="0" xfId="6" applyNumberFormat="1" applyAlignment="1">
      <alignment horizontal="center"/>
    </xf>
    <xf numFmtId="0" fontId="10" fillId="0" borderId="0" xfId="6" applyFont="1" applyAlignment="1">
      <alignment horizontal="center"/>
    </xf>
    <xf numFmtId="0" fontId="11" fillId="0" borderId="0" xfId="0" applyFont="1" applyAlignment="1">
      <alignment horizontal="center"/>
    </xf>
    <xf numFmtId="168" fontId="0" fillId="0" borderId="0" xfId="0" applyNumberFormat="1" applyAlignment="1">
      <alignment horizontal="center"/>
    </xf>
  </cellXfs>
  <cellStyles count="7">
    <cellStyle name="Comma" xfId="4" xr:uid="{00000000-0005-0000-0000-000004000000}"/>
    <cellStyle name="Comma [0]" xfId="5" xr:uid="{00000000-0005-0000-0000-000005000000}"/>
    <cellStyle name="Currency" xfId="2" xr:uid="{00000000-0005-0000-0000-000002000000}"/>
    <cellStyle name="Currency [0]" xfId="3" xr:uid="{00000000-0005-0000-0000-000003000000}"/>
    <cellStyle name="Normal" xfId="0" builtinId="0"/>
    <cellStyle name="Normal 2" xfId="6" xr:uid="{011951B6-E3D4-4547-938D-380B0F2B6890}"/>
    <cellStyle name="Percent" xfId="1" xr:uid="{00000000-0005-0000-0000-000001000000}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FFFFFF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emf"/><Relationship Id="rId13" Type="http://schemas.openxmlformats.org/officeDocument/2006/relationships/image" Target="../media/image14.emf"/><Relationship Id="rId18" Type="http://schemas.openxmlformats.org/officeDocument/2006/relationships/image" Target="../media/image19.emf"/><Relationship Id="rId26" Type="http://schemas.openxmlformats.org/officeDocument/2006/relationships/image" Target="../media/image27.emf"/><Relationship Id="rId39" Type="http://schemas.openxmlformats.org/officeDocument/2006/relationships/image" Target="../media/image40.emf"/><Relationship Id="rId3" Type="http://schemas.openxmlformats.org/officeDocument/2006/relationships/image" Target="../media/image4.emf"/><Relationship Id="rId21" Type="http://schemas.openxmlformats.org/officeDocument/2006/relationships/image" Target="../media/image22.emf"/><Relationship Id="rId34" Type="http://schemas.openxmlformats.org/officeDocument/2006/relationships/image" Target="../media/image35.emf"/><Relationship Id="rId42" Type="http://schemas.openxmlformats.org/officeDocument/2006/relationships/image" Target="../media/image43.emf"/><Relationship Id="rId47" Type="http://schemas.openxmlformats.org/officeDocument/2006/relationships/image" Target="../media/image48.emf"/><Relationship Id="rId7" Type="http://schemas.openxmlformats.org/officeDocument/2006/relationships/image" Target="../media/image8.emf"/><Relationship Id="rId12" Type="http://schemas.openxmlformats.org/officeDocument/2006/relationships/image" Target="../media/image13.emf"/><Relationship Id="rId17" Type="http://schemas.openxmlformats.org/officeDocument/2006/relationships/image" Target="../media/image18.emf"/><Relationship Id="rId25" Type="http://schemas.openxmlformats.org/officeDocument/2006/relationships/image" Target="../media/image26.emf"/><Relationship Id="rId33" Type="http://schemas.openxmlformats.org/officeDocument/2006/relationships/image" Target="../media/image34.emf"/><Relationship Id="rId38" Type="http://schemas.openxmlformats.org/officeDocument/2006/relationships/image" Target="../media/image39.emf"/><Relationship Id="rId46" Type="http://schemas.openxmlformats.org/officeDocument/2006/relationships/image" Target="../media/image47.emf"/><Relationship Id="rId2" Type="http://schemas.openxmlformats.org/officeDocument/2006/relationships/image" Target="../media/image3.emf"/><Relationship Id="rId16" Type="http://schemas.openxmlformats.org/officeDocument/2006/relationships/image" Target="../media/image17.emf"/><Relationship Id="rId20" Type="http://schemas.openxmlformats.org/officeDocument/2006/relationships/image" Target="../media/image21.emf"/><Relationship Id="rId29" Type="http://schemas.openxmlformats.org/officeDocument/2006/relationships/image" Target="../media/image30.emf"/><Relationship Id="rId41" Type="http://schemas.openxmlformats.org/officeDocument/2006/relationships/image" Target="../media/image42.emf"/><Relationship Id="rId1" Type="http://schemas.openxmlformats.org/officeDocument/2006/relationships/image" Target="../media/image2.emf"/><Relationship Id="rId6" Type="http://schemas.openxmlformats.org/officeDocument/2006/relationships/image" Target="../media/image7.emf"/><Relationship Id="rId11" Type="http://schemas.openxmlformats.org/officeDocument/2006/relationships/image" Target="../media/image12.emf"/><Relationship Id="rId24" Type="http://schemas.openxmlformats.org/officeDocument/2006/relationships/image" Target="../media/image25.emf"/><Relationship Id="rId32" Type="http://schemas.openxmlformats.org/officeDocument/2006/relationships/image" Target="../media/image33.emf"/><Relationship Id="rId37" Type="http://schemas.openxmlformats.org/officeDocument/2006/relationships/image" Target="../media/image38.emf"/><Relationship Id="rId40" Type="http://schemas.openxmlformats.org/officeDocument/2006/relationships/image" Target="../media/image41.emf"/><Relationship Id="rId45" Type="http://schemas.openxmlformats.org/officeDocument/2006/relationships/image" Target="../media/image46.emf"/><Relationship Id="rId5" Type="http://schemas.openxmlformats.org/officeDocument/2006/relationships/image" Target="../media/image6.emf"/><Relationship Id="rId15" Type="http://schemas.openxmlformats.org/officeDocument/2006/relationships/image" Target="../media/image16.emf"/><Relationship Id="rId23" Type="http://schemas.openxmlformats.org/officeDocument/2006/relationships/image" Target="../media/image24.emf"/><Relationship Id="rId28" Type="http://schemas.openxmlformats.org/officeDocument/2006/relationships/image" Target="../media/image29.emf"/><Relationship Id="rId36" Type="http://schemas.openxmlformats.org/officeDocument/2006/relationships/image" Target="../media/image37.emf"/><Relationship Id="rId10" Type="http://schemas.openxmlformats.org/officeDocument/2006/relationships/image" Target="../media/image11.emf"/><Relationship Id="rId19" Type="http://schemas.openxmlformats.org/officeDocument/2006/relationships/image" Target="../media/image20.emf"/><Relationship Id="rId31" Type="http://schemas.openxmlformats.org/officeDocument/2006/relationships/image" Target="../media/image32.emf"/><Relationship Id="rId44" Type="http://schemas.openxmlformats.org/officeDocument/2006/relationships/image" Target="../media/image45.emf"/><Relationship Id="rId4" Type="http://schemas.openxmlformats.org/officeDocument/2006/relationships/image" Target="../media/image5.emf"/><Relationship Id="rId9" Type="http://schemas.openxmlformats.org/officeDocument/2006/relationships/image" Target="../media/image10.emf"/><Relationship Id="rId14" Type="http://schemas.openxmlformats.org/officeDocument/2006/relationships/image" Target="../media/image15.emf"/><Relationship Id="rId22" Type="http://schemas.openxmlformats.org/officeDocument/2006/relationships/image" Target="../media/image23.emf"/><Relationship Id="rId27" Type="http://schemas.openxmlformats.org/officeDocument/2006/relationships/image" Target="../media/image28.emf"/><Relationship Id="rId30" Type="http://schemas.openxmlformats.org/officeDocument/2006/relationships/image" Target="../media/image31.emf"/><Relationship Id="rId35" Type="http://schemas.openxmlformats.org/officeDocument/2006/relationships/image" Target="../media/image36.emf"/><Relationship Id="rId43" Type="http://schemas.openxmlformats.org/officeDocument/2006/relationships/image" Target="../media/image44.emf"/><Relationship Id="rId48" Type="http://schemas.openxmlformats.org/officeDocument/2006/relationships/image" Target="../media/image49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57.emf"/><Relationship Id="rId13" Type="http://schemas.openxmlformats.org/officeDocument/2006/relationships/image" Target="../media/image62.emf"/><Relationship Id="rId18" Type="http://schemas.openxmlformats.org/officeDocument/2006/relationships/image" Target="../media/image67.emf"/><Relationship Id="rId3" Type="http://schemas.openxmlformats.org/officeDocument/2006/relationships/image" Target="../media/image52.emf"/><Relationship Id="rId21" Type="http://schemas.openxmlformats.org/officeDocument/2006/relationships/image" Target="../media/image70.emf"/><Relationship Id="rId7" Type="http://schemas.openxmlformats.org/officeDocument/2006/relationships/image" Target="../media/image56.emf"/><Relationship Id="rId12" Type="http://schemas.openxmlformats.org/officeDocument/2006/relationships/image" Target="../media/image61.emf"/><Relationship Id="rId17" Type="http://schemas.openxmlformats.org/officeDocument/2006/relationships/image" Target="../media/image66.emf"/><Relationship Id="rId2" Type="http://schemas.openxmlformats.org/officeDocument/2006/relationships/image" Target="../media/image51.emf"/><Relationship Id="rId16" Type="http://schemas.openxmlformats.org/officeDocument/2006/relationships/image" Target="../media/image65.emf"/><Relationship Id="rId20" Type="http://schemas.openxmlformats.org/officeDocument/2006/relationships/image" Target="../media/image69.emf"/><Relationship Id="rId1" Type="http://schemas.openxmlformats.org/officeDocument/2006/relationships/image" Target="../media/image50.emf"/><Relationship Id="rId6" Type="http://schemas.openxmlformats.org/officeDocument/2006/relationships/image" Target="../media/image55.emf"/><Relationship Id="rId11" Type="http://schemas.openxmlformats.org/officeDocument/2006/relationships/image" Target="../media/image60.emf"/><Relationship Id="rId24" Type="http://schemas.openxmlformats.org/officeDocument/2006/relationships/image" Target="../media/image73.emf"/><Relationship Id="rId5" Type="http://schemas.openxmlformats.org/officeDocument/2006/relationships/image" Target="../media/image54.emf"/><Relationship Id="rId15" Type="http://schemas.openxmlformats.org/officeDocument/2006/relationships/image" Target="../media/image64.emf"/><Relationship Id="rId23" Type="http://schemas.openxmlformats.org/officeDocument/2006/relationships/image" Target="../media/image72.emf"/><Relationship Id="rId10" Type="http://schemas.openxmlformats.org/officeDocument/2006/relationships/image" Target="../media/image59.emf"/><Relationship Id="rId19" Type="http://schemas.openxmlformats.org/officeDocument/2006/relationships/image" Target="../media/image68.emf"/><Relationship Id="rId4" Type="http://schemas.openxmlformats.org/officeDocument/2006/relationships/image" Target="../media/image53.emf"/><Relationship Id="rId9" Type="http://schemas.openxmlformats.org/officeDocument/2006/relationships/image" Target="../media/image58.emf"/><Relationship Id="rId14" Type="http://schemas.openxmlformats.org/officeDocument/2006/relationships/image" Target="../media/image63.emf"/><Relationship Id="rId22" Type="http://schemas.openxmlformats.org/officeDocument/2006/relationships/image" Target="../media/image7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487680</xdr:colOff>
          <xdr:row>0</xdr:row>
          <xdr:rowOff>60960</xdr:rowOff>
        </xdr:from>
        <xdr:to>
          <xdr:col>0</xdr:col>
          <xdr:colOff>1851660</xdr:colOff>
          <xdr:row>0</xdr:row>
          <xdr:rowOff>990600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0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0</xdr:colOff>
      <xdr:row>2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</xdr:row>
      <xdr:rowOff>0</xdr:rowOff>
    </xdr:from>
    <xdr:to>
      <xdr:col>2</xdr:col>
      <xdr:colOff>0</xdr:colOff>
      <xdr:row>5</xdr:row>
      <xdr:rowOff>0</xdr:rowOff>
    </xdr:to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</xdr:row>
      <xdr:rowOff>0</xdr:rowOff>
    </xdr:from>
    <xdr:to>
      <xdr:col>3</xdr:col>
      <xdr:colOff>0</xdr:colOff>
      <xdr:row>2</xdr:row>
      <xdr:rowOff>0</xdr:rowOff>
    </xdr:to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8592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8592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8592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4</xdr:row>
      <xdr:rowOff>0</xdr:rowOff>
    </xdr:from>
    <xdr:to>
      <xdr:col>3</xdr:col>
      <xdr:colOff>0</xdr:colOff>
      <xdr:row>5</xdr:row>
      <xdr:rowOff>0</xdr:rowOff>
    </xdr:to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8592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1</xdr:row>
      <xdr:rowOff>0</xdr:rowOff>
    </xdr:from>
    <xdr:to>
      <xdr:col>4</xdr:col>
      <xdr:colOff>0</xdr:colOff>
      <xdr:row>2</xdr:row>
      <xdr:rowOff>0</xdr:rowOff>
    </xdr:to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6225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2</xdr:row>
      <xdr:rowOff>0</xdr:rowOff>
    </xdr:from>
    <xdr:to>
      <xdr:col>4</xdr:col>
      <xdr:colOff>0</xdr:colOff>
      <xdr:row>3</xdr:row>
      <xdr:rowOff>0</xdr:rowOff>
    </xdr:to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6225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3</xdr:row>
      <xdr:rowOff>0</xdr:rowOff>
    </xdr:from>
    <xdr:to>
      <xdr:col>4</xdr:col>
      <xdr:colOff>0</xdr:colOff>
      <xdr:row>4</xdr:row>
      <xdr:rowOff>0</xdr:rowOff>
    </xdr:to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6225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4</xdr:row>
      <xdr:rowOff>0</xdr:rowOff>
    </xdr:from>
    <xdr:to>
      <xdr:col>4</xdr:col>
      <xdr:colOff>0</xdr:colOff>
      <xdr:row>5</xdr:row>
      <xdr:rowOff>0</xdr:rowOff>
    </xdr:to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6225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1</xdr:row>
      <xdr:rowOff>0</xdr:rowOff>
    </xdr:from>
    <xdr:to>
      <xdr:col>5</xdr:col>
      <xdr:colOff>0</xdr:colOff>
      <xdr:row>2</xdr:row>
      <xdr:rowOff>0</xdr:rowOff>
    </xdr:to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3857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2</xdr:row>
      <xdr:rowOff>0</xdr:rowOff>
    </xdr:from>
    <xdr:to>
      <xdr:col>5</xdr:col>
      <xdr:colOff>0</xdr:colOff>
      <xdr:row>3</xdr:row>
      <xdr:rowOff>0</xdr:rowOff>
    </xdr:to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3857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3</xdr:row>
      <xdr:rowOff>0</xdr:rowOff>
    </xdr:from>
    <xdr:to>
      <xdr:col>5</xdr:col>
      <xdr:colOff>0</xdr:colOff>
      <xdr:row>4</xdr:row>
      <xdr:rowOff>0</xdr:rowOff>
    </xdr:to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3857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3857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</xdr:row>
      <xdr:rowOff>0</xdr:rowOff>
    </xdr:from>
    <xdr:to>
      <xdr:col>6</xdr:col>
      <xdr:colOff>0</xdr:colOff>
      <xdr:row>2</xdr:row>
      <xdr:rowOff>0</xdr:rowOff>
    </xdr:to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1490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</xdr:row>
      <xdr:rowOff>0</xdr:rowOff>
    </xdr:from>
    <xdr:to>
      <xdr:col>6</xdr:col>
      <xdr:colOff>0</xdr:colOff>
      <xdr:row>3</xdr:row>
      <xdr:rowOff>0</xdr:rowOff>
    </xdr:to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91490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3</xdr:row>
      <xdr:rowOff>0</xdr:rowOff>
    </xdr:from>
    <xdr:to>
      <xdr:col>6</xdr:col>
      <xdr:colOff>0</xdr:colOff>
      <xdr:row>4</xdr:row>
      <xdr:rowOff>0</xdr:rowOff>
    </xdr:to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1490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</xdr:row>
      <xdr:rowOff>0</xdr:rowOff>
    </xdr:from>
    <xdr:to>
      <xdr:col>6</xdr:col>
      <xdr:colOff>0</xdr:colOff>
      <xdr:row>5</xdr:row>
      <xdr:rowOff>0</xdr:rowOff>
    </xdr:to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1490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</xdr:row>
      <xdr:rowOff>0</xdr:rowOff>
    </xdr:from>
    <xdr:to>
      <xdr:col>7</xdr:col>
      <xdr:colOff>0</xdr:colOff>
      <xdr:row>2</xdr:row>
      <xdr:rowOff>0</xdr:rowOff>
    </xdr:to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72200" y="167640"/>
          <a:ext cx="1112520" cy="35814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</xdr:row>
      <xdr:rowOff>0</xdr:rowOff>
    </xdr:from>
    <xdr:to>
      <xdr:col>7</xdr:col>
      <xdr:colOff>0</xdr:colOff>
      <xdr:row>3</xdr:row>
      <xdr:rowOff>0</xdr:rowOff>
    </xdr:to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9122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</xdr:row>
      <xdr:rowOff>0</xdr:rowOff>
    </xdr:from>
    <xdr:to>
      <xdr:col>7</xdr:col>
      <xdr:colOff>0</xdr:colOff>
      <xdr:row>4</xdr:row>
      <xdr:rowOff>0</xdr:rowOff>
    </xdr:to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99122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99122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</xdr:row>
      <xdr:rowOff>0</xdr:rowOff>
    </xdr:from>
    <xdr:to>
      <xdr:col>8</xdr:col>
      <xdr:colOff>0</xdr:colOff>
      <xdr:row>2</xdr:row>
      <xdr:rowOff>0</xdr:rowOff>
    </xdr:to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06755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</xdr:row>
      <xdr:rowOff>0</xdr:rowOff>
    </xdr:from>
    <xdr:to>
      <xdr:col>8</xdr:col>
      <xdr:colOff>0</xdr:colOff>
      <xdr:row>3</xdr:row>
      <xdr:rowOff>0</xdr:rowOff>
    </xdr:to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6755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</xdr:row>
      <xdr:rowOff>0</xdr:rowOff>
    </xdr:from>
    <xdr:to>
      <xdr:col>8</xdr:col>
      <xdr:colOff>0</xdr:colOff>
      <xdr:row>4</xdr:row>
      <xdr:rowOff>0</xdr:rowOff>
    </xdr:to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6755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</xdr:row>
      <xdr:rowOff>0</xdr:rowOff>
    </xdr:from>
    <xdr:to>
      <xdr:col>8</xdr:col>
      <xdr:colOff>0</xdr:colOff>
      <xdr:row>5</xdr:row>
      <xdr:rowOff>0</xdr:rowOff>
    </xdr:to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06755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</xdr:row>
      <xdr:rowOff>0</xdr:rowOff>
    </xdr:from>
    <xdr:to>
      <xdr:col>9</xdr:col>
      <xdr:colOff>0</xdr:colOff>
      <xdr:row>2</xdr:row>
      <xdr:rowOff>0</xdr:rowOff>
    </xdr:to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14387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</xdr:row>
      <xdr:rowOff>0</xdr:rowOff>
    </xdr:from>
    <xdr:to>
      <xdr:col>9</xdr:col>
      <xdr:colOff>0</xdr:colOff>
      <xdr:row>3</xdr:row>
      <xdr:rowOff>0</xdr:rowOff>
    </xdr:to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4387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</xdr:row>
      <xdr:rowOff>0</xdr:rowOff>
    </xdr:from>
    <xdr:to>
      <xdr:col>9</xdr:col>
      <xdr:colOff>0</xdr:colOff>
      <xdr:row>4</xdr:row>
      <xdr:rowOff>0</xdr:rowOff>
    </xdr:to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4387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14387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1</xdr:row>
      <xdr:rowOff>0</xdr:rowOff>
    </xdr:from>
    <xdr:to>
      <xdr:col>10</xdr:col>
      <xdr:colOff>0</xdr:colOff>
      <xdr:row>2</xdr:row>
      <xdr:rowOff>0</xdr:rowOff>
    </xdr:to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020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2</xdr:row>
      <xdr:rowOff>0</xdr:rowOff>
    </xdr:from>
    <xdr:to>
      <xdr:col>10</xdr:col>
      <xdr:colOff>0</xdr:colOff>
      <xdr:row>3</xdr:row>
      <xdr:rowOff>0</xdr:rowOff>
    </xdr:to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22020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3</xdr:row>
      <xdr:rowOff>0</xdr:rowOff>
    </xdr:from>
    <xdr:to>
      <xdr:col>10</xdr:col>
      <xdr:colOff>0</xdr:colOff>
      <xdr:row>4</xdr:row>
      <xdr:rowOff>0</xdr:rowOff>
    </xdr:to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22020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4</xdr:row>
      <xdr:rowOff>0</xdr:rowOff>
    </xdr:from>
    <xdr:to>
      <xdr:col>10</xdr:col>
      <xdr:colOff>0</xdr:colOff>
      <xdr:row>5</xdr:row>
      <xdr:rowOff>0</xdr:rowOff>
    </xdr:to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22020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</xdr:row>
      <xdr:rowOff>0</xdr:rowOff>
    </xdr:from>
    <xdr:to>
      <xdr:col>11</xdr:col>
      <xdr:colOff>0</xdr:colOff>
      <xdr:row>2</xdr:row>
      <xdr:rowOff>0</xdr:rowOff>
    </xdr:to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29652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</xdr:row>
      <xdr:rowOff>0</xdr:rowOff>
    </xdr:from>
    <xdr:to>
      <xdr:col>11</xdr:col>
      <xdr:colOff>0</xdr:colOff>
      <xdr:row>3</xdr:row>
      <xdr:rowOff>0</xdr:rowOff>
    </xdr:to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29652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</xdr:row>
      <xdr:rowOff>0</xdr:rowOff>
    </xdr:from>
    <xdr:to>
      <xdr:col>11</xdr:col>
      <xdr:colOff>0</xdr:colOff>
      <xdr:row>4</xdr:row>
      <xdr:rowOff>0</xdr:rowOff>
    </xdr:to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29652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</xdr:row>
      <xdr:rowOff>0</xdr:rowOff>
    </xdr:from>
    <xdr:to>
      <xdr:col>11</xdr:col>
      <xdr:colOff>0</xdr:colOff>
      <xdr:row>5</xdr:row>
      <xdr:rowOff>0</xdr:rowOff>
    </xdr:to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29652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1</xdr:row>
      <xdr:rowOff>0</xdr:rowOff>
    </xdr:from>
    <xdr:to>
      <xdr:col>12</xdr:col>
      <xdr:colOff>0</xdr:colOff>
      <xdr:row>2</xdr:row>
      <xdr:rowOff>0</xdr:rowOff>
    </xdr:to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37285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2</xdr:row>
      <xdr:rowOff>0</xdr:rowOff>
    </xdr:from>
    <xdr:to>
      <xdr:col>12</xdr:col>
      <xdr:colOff>0</xdr:colOff>
      <xdr:row>3</xdr:row>
      <xdr:rowOff>0</xdr:rowOff>
    </xdr:to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37285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3</xdr:row>
      <xdr:rowOff>0</xdr:rowOff>
    </xdr:from>
    <xdr:to>
      <xdr:col>12</xdr:col>
      <xdr:colOff>0</xdr:colOff>
      <xdr:row>4</xdr:row>
      <xdr:rowOff>0</xdr:rowOff>
    </xdr:to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37285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4</xdr:row>
      <xdr:rowOff>0</xdr:rowOff>
    </xdr:from>
    <xdr:to>
      <xdr:col>12</xdr:col>
      <xdr:colOff>0</xdr:colOff>
      <xdr:row>5</xdr:row>
      <xdr:rowOff>0</xdr:rowOff>
    </xdr:to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37285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1</xdr:row>
      <xdr:rowOff>0</xdr:rowOff>
    </xdr:from>
    <xdr:to>
      <xdr:col>13</xdr:col>
      <xdr:colOff>0</xdr:colOff>
      <xdr:row>2</xdr:row>
      <xdr:rowOff>0</xdr:rowOff>
    </xdr:to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44917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2</xdr:row>
      <xdr:rowOff>0</xdr:rowOff>
    </xdr:from>
    <xdr:to>
      <xdr:col>13</xdr:col>
      <xdr:colOff>0</xdr:colOff>
      <xdr:row>3</xdr:row>
      <xdr:rowOff>0</xdr:rowOff>
    </xdr:to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44917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3</xdr:row>
      <xdr:rowOff>0</xdr:rowOff>
    </xdr:from>
    <xdr:to>
      <xdr:col>13</xdr:col>
      <xdr:colOff>0</xdr:colOff>
      <xdr:row>4</xdr:row>
      <xdr:rowOff>0</xdr:rowOff>
    </xdr:to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44917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4</xdr:row>
      <xdr:rowOff>0</xdr:rowOff>
    </xdr:from>
    <xdr:to>
      <xdr:col>13</xdr:col>
      <xdr:colOff>0</xdr:colOff>
      <xdr:row>5</xdr:row>
      <xdr:rowOff>0</xdr:rowOff>
    </xdr:to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449175" y="1219200"/>
          <a:ext cx="1076325" cy="3524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60960</xdr:colOff>
          <xdr:row>11</xdr:row>
          <xdr:rowOff>83820</xdr:rowOff>
        </xdr:from>
        <xdr:to>
          <xdr:col>0</xdr:col>
          <xdr:colOff>1623060</xdr:colOff>
          <xdr:row>11</xdr:row>
          <xdr:rowOff>1188720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99060</xdr:colOff>
          <xdr:row>12</xdr:row>
          <xdr:rowOff>137160</xdr:rowOff>
        </xdr:from>
        <xdr:to>
          <xdr:col>0</xdr:col>
          <xdr:colOff>1584960</xdr:colOff>
          <xdr:row>12</xdr:row>
          <xdr:rowOff>1249680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213360</xdr:colOff>
          <xdr:row>13</xdr:row>
          <xdr:rowOff>251460</xdr:rowOff>
        </xdr:from>
        <xdr:to>
          <xdr:col>0</xdr:col>
          <xdr:colOff>1630680</xdr:colOff>
          <xdr:row>13</xdr:row>
          <xdr:rowOff>1013460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99060</xdr:colOff>
          <xdr:row>14</xdr:row>
          <xdr:rowOff>144780</xdr:rowOff>
        </xdr:from>
        <xdr:to>
          <xdr:col>0</xdr:col>
          <xdr:colOff>1882140</xdr:colOff>
          <xdr:row>14</xdr:row>
          <xdr:rowOff>2072640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251460</xdr:colOff>
          <xdr:row>15</xdr:row>
          <xdr:rowOff>99060</xdr:rowOff>
        </xdr:from>
        <xdr:to>
          <xdr:col>0</xdr:col>
          <xdr:colOff>1470660</xdr:colOff>
          <xdr:row>15</xdr:row>
          <xdr:rowOff>1333500</xdr:rowOff>
        </xdr:to>
        <xdr:sp macro="" textlink="">
          <xdr:nvSpPr>
            <xdr:cNvPr id="4101" name="Object 5" hidden="1">
              <a:extLst>
                <a:ext uri="{63B3BB69-23CF-44E3-9099-C40C66FF867C}">
                  <a14:compatExt spid="_x0000_s4101"/>
                </a:ext>
                <a:ext uri="{FF2B5EF4-FFF2-40B4-BE49-F238E27FC236}">
                  <a16:creationId xmlns:a16="http://schemas.microsoft.com/office/drawing/2014/main" id="{00000000-0008-0000-0200-00000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16</xdr:row>
          <xdr:rowOff>76200</xdr:rowOff>
        </xdr:from>
        <xdr:to>
          <xdr:col>0</xdr:col>
          <xdr:colOff>1889760</xdr:colOff>
          <xdr:row>16</xdr:row>
          <xdr:rowOff>1615440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2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17</xdr:row>
          <xdr:rowOff>137160</xdr:rowOff>
        </xdr:from>
        <xdr:to>
          <xdr:col>0</xdr:col>
          <xdr:colOff>1653540</xdr:colOff>
          <xdr:row>17</xdr:row>
          <xdr:rowOff>1295400</xdr:rowOff>
        </xdr:to>
        <xdr:sp macro="" textlink="">
          <xdr:nvSpPr>
            <xdr:cNvPr id="4103" name="Object 7" hidden="1">
              <a:extLst>
                <a:ext uri="{63B3BB69-23CF-44E3-9099-C40C66FF867C}">
                  <a14:compatExt spid="_x0000_s4103"/>
                </a:ext>
                <a:ext uri="{FF2B5EF4-FFF2-40B4-BE49-F238E27FC236}">
                  <a16:creationId xmlns:a16="http://schemas.microsoft.com/office/drawing/2014/main" id="{00000000-0008-0000-0200-00000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18</xdr:row>
          <xdr:rowOff>114300</xdr:rowOff>
        </xdr:from>
        <xdr:to>
          <xdr:col>0</xdr:col>
          <xdr:colOff>1661160</xdr:colOff>
          <xdr:row>18</xdr:row>
          <xdr:rowOff>1226820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2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83820</xdr:colOff>
          <xdr:row>19</xdr:row>
          <xdr:rowOff>182880</xdr:rowOff>
        </xdr:from>
        <xdr:to>
          <xdr:col>0</xdr:col>
          <xdr:colOff>1866900</xdr:colOff>
          <xdr:row>19</xdr:row>
          <xdr:rowOff>1455420</xdr:rowOff>
        </xdr:to>
        <xdr:sp macro="" textlink="">
          <xdr:nvSpPr>
            <xdr:cNvPr id="4105" name="Object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2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304800</xdr:colOff>
          <xdr:row>20</xdr:row>
          <xdr:rowOff>76200</xdr:rowOff>
        </xdr:from>
        <xdr:to>
          <xdr:col>0</xdr:col>
          <xdr:colOff>1729740</xdr:colOff>
          <xdr:row>20</xdr:row>
          <xdr:rowOff>1440180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2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251460</xdr:colOff>
          <xdr:row>21</xdr:row>
          <xdr:rowOff>137160</xdr:rowOff>
        </xdr:from>
        <xdr:to>
          <xdr:col>0</xdr:col>
          <xdr:colOff>1668780</xdr:colOff>
          <xdr:row>21</xdr:row>
          <xdr:rowOff>1043940</xdr:rowOff>
        </xdr:to>
        <xdr:sp macro="" textlink="">
          <xdr:nvSpPr>
            <xdr:cNvPr id="4107" name="Object 11" hidden="1">
              <a:extLst>
                <a:ext uri="{63B3BB69-23CF-44E3-9099-C40C66FF867C}">
                  <a14:compatExt spid="_x0000_s4107"/>
                </a:ext>
                <a:ext uri="{FF2B5EF4-FFF2-40B4-BE49-F238E27FC236}">
                  <a16:creationId xmlns:a16="http://schemas.microsoft.com/office/drawing/2014/main" id="{00000000-0008-0000-0200-00000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22</xdr:row>
          <xdr:rowOff>190500</xdr:rowOff>
        </xdr:from>
        <xdr:to>
          <xdr:col>0</xdr:col>
          <xdr:colOff>1912620</xdr:colOff>
          <xdr:row>22</xdr:row>
          <xdr:rowOff>1150620</xdr:rowOff>
        </xdr:to>
        <xdr:sp macro="" textlink="">
          <xdr:nvSpPr>
            <xdr:cNvPr id="4108" name="Object 12" hidden="1">
              <a:extLst>
                <a:ext uri="{63B3BB69-23CF-44E3-9099-C40C66FF867C}">
                  <a14:compatExt spid="_x0000_s4108"/>
                </a:ext>
                <a:ext uri="{FF2B5EF4-FFF2-40B4-BE49-F238E27FC236}">
                  <a16:creationId xmlns:a16="http://schemas.microsoft.com/office/drawing/2014/main" id="{00000000-0008-0000-0200-00000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365760</xdr:colOff>
          <xdr:row>23</xdr:row>
          <xdr:rowOff>68580</xdr:rowOff>
        </xdr:from>
        <xdr:to>
          <xdr:col>0</xdr:col>
          <xdr:colOff>1783080</xdr:colOff>
          <xdr:row>23</xdr:row>
          <xdr:rowOff>944880</xdr:rowOff>
        </xdr:to>
        <xdr:sp macro="" textlink="">
          <xdr:nvSpPr>
            <xdr:cNvPr id="4109" name="Object 13" hidden="1">
              <a:extLst>
                <a:ext uri="{63B3BB69-23CF-44E3-9099-C40C66FF867C}">
                  <a14:compatExt spid="_x0000_s4109"/>
                </a:ext>
                <a:ext uri="{FF2B5EF4-FFF2-40B4-BE49-F238E27FC236}">
                  <a16:creationId xmlns:a16="http://schemas.microsoft.com/office/drawing/2014/main" id="{00000000-0008-0000-0200-00000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327660</xdr:colOff>
          <xdr:row>24</xdr:row>
          <xdr:rowOff>99060</xdr:rowOff>
        </xdr:from>
        <xdr:to>
          <xdr:col>0</xdr:col>
          <xdr:colOff>1752600</xdr:colOff>
          <xdr:row>24</xdr:row>
          <xdr:rowOff>1264920</xdr:rowOff>
        </xdr:to>
        <xdr:sp macro="" textlink="">
          <xdr:nvSpPr>
            <xdr:cNvPr id="4110" name="Object 14" hidden="1">
              <a:extLst>
                <a:ext uri="{63B3BB69-23CF-44E3-9099-C40C66FF867C}">
                  <a14:compatExt spid="_x0000_s4110"/>
                </a:ext>
                <a:ext uri="{FF2B5EF4-FFF2-40B4-BE49-F238E27FC236}">
                  <a16:creationId xmlns:a16="http://schemas.microsoft.com/office/drawing/2014/main" id="{00000000-0008-0000-0200-00000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297180</xdr:colOff>
          <xdr:row>25</xdr:row>
          <xdr:rowOff>137160</xdr:rowOff>
        </xdr:from>
        <xdr:to>
          <xdr:col>0</xdr:col>
          <xdr:colOff>1714500</xdr:colOff>
          <xdr:row>25</xdr:row>
          <xdr:rowOff>1310640</xdr:rowOff>
        </xdr:to>
        <xdr:sp macro="" textlink="">
          <xdr:nvSpPr>
            <xdr:cNvPr id="4111" name="Object 15" hidden="1">
              <a:extLst>
                <a:ext uri="{63B3BB69-23CF-44E3-9099-C40C66FF867C}">
                  <a14:compatExt spid="_x0000_s4111"/>
                </a:ext>
                <a:ext uri="{FF2B5EF4-FFF2-40B4-BE49-F238E27FC236}">
                  <a16:creationId xmlns:a16="http://schemas.microsoft.com/office/drawing/2014/main" id="{00000000-0008-0000-0200-00000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26</xdr:row>
          <xdr:rowOff>30480</xdr:rowOff>
        </xdr:from>
        <xdr:to>
          <xdr:col>0</xdr:col>
          <xdr:colOff>1676400</xdr:colOff>
          <xdr:row>26</xdr:row>
          <xdr:rowOff>1409700</xdr:rowOff>
        </xdr:to>
        <xdr:sp macro="" textlink="">
          <xdr:nvSpPr>
            <xdr:cNvPr id="4112" name="Object 16" hidden="1">
              <a:extLst>
                <a:ext uri="{63B3BB69-23CF-44E3-9099-C40C66FF867C}">
                  <a14:compatExt spid="_x0000_s4112"/>
                </a:ext>
                <a:ext uri="{FF2B5EF4-FFF2-40B4-BE49-F238E27FC236}">
                  <a16:creationId xmlns:a16="http://schemas.microsoft.com/office/drawing/2014/main" id="{00000000-0008-0000-0200-00001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27</xdr:row>
          <xdr:rowOff>99060</xdr:rowOff>
        </xdr:from>
        <xdr:to>
          <xdr:col>0</xdr:col>
          <xdr:colOff>1676400</xdr:colOff>
          <xdr:row>27</xdr:row>
          <xdr:rowOff>1242060</xdr:rowOff>
        </xdr:to>
        <xdr:sp macro="" textlink="">
          <xdr:nvSpPr>
            <xdr:cNvPr id="4113" name="Object 17" hidden="1">
              <a:extLst>
                <a:ext uri="{63B3BB69-23CF-44E3-9099-C40C66FF867C}">
                  <a14:compatExt spid="_x0000_s4113"/>
                </a:ext>
                <a:ext uri="{FF2B5EF4-FFF2-40B4-BE49-F238E27FC236}">
                  <a16:creationId xmlns:a16="http://schemas.microsoft.com/office/drawing/2014/main" id="{00000000-0008-0000-0200-00001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274320</xdr:colOff>
          <xdr:row>28</xdr:row>
          <xdr:rowOff>76200</xdr:rowOff>
        </xdr:from>
        <xdr:to>
          <xdr:col>0</xdr:col>
          <xdr:colOff>1691640</xdr:colOff>
          <xdr:row>28</xdr:row>
          <xdr:rowOff>1607820</xdr:rowOff>
        </xdr:to>
        <xdr:sp macro="" textlink="">
          <xdr:nvSpPr>
            <xdr:cNvPr id="4114" name="Object 18" hidden="1">
              <a:extLst>
                <a:ext uri="{63B3BB69-23CF-44E3-9099-C40C66FF867C}">
                  <a14:compatExt spid="_x0000_s4114"/>
                </a:ext>
                <a:ext uri="{FF2B5EF4-FFF2-40B4-BE49-F238E27FC236}">
                  <a16:creationId xmlns:a16="http://schemas.microsoft.com/office/drawing/2014/main" id="{00000000-0008-0000-0200-00001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228600</xdr:colOff>
          <xdr:row>29</xdr:row>
          <xdr:rowOff>83820</xdr:rowOff>
        </xdr:from>
        <xdr:to>
          <xdr:col>0</xdr:col>
          <xdr:colOff>1645920</xdr:colOff>
          <xdr:row>29</xdr:row>
          <xdr:rowOff>1341120</xdr:rowOff>
        </xdr:to>
        <xdr:sp macro="" textlink="">
          <xdr:nvSpPr>
            <xdr:cNvPr id="4115" name="Object 19" hidden="1">
              <a:extLst>
                <a:ext uri="{63B3BB69-23CF-44E3-9099-C40C66FF867C}">
                  <a14:compatExt spid="_x0000_s4115"/>
                </a:ext>
                <a:ext uri="{FF2B5EF4-FFF2-40B4-BE49-F238E27FC236}">
                  <a16:creationId xmlns:a16="http://schemas.microsoft.com/office/drawing/2014/main" id="{00000000-0008-0000-0200-00001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175260</xdr:colOff>
          <xdr:row>30</xdr:row>
          <xdr:rowOff>83820</xdr:rowOff>
        </xdr:from>
        <xdr:to>
          <xdr:col>0</xdr:col>
          <xdr:colOff>1844040</xdr:colOff>
          <xdr:row>30</xdr:row>
          <xdr:rowOff>1417320</xdr:rowOff>
        </xdr:to>
        <xdr:sp macro="" textlink="">
          <xdr:nvSpPr>
            <xdr:cNvPr id="4116" name="Object 20" hidden="1">
              <a:extLst>
                <a:ext uri="{63B3BB69-23CF-44E3-9099-C40C66FF867C}">
                  <a14:compatExt spid="_x0000_s4116"/>
                </a:ext>
                <a:ext uri="{FF2B5EF4-FFF2-40B4-BE49-F238E27FC236}">
                  <a16:creationId xmlns:a16="http://schemas.microsoft.com/office/drawing/2014/main" id="{00000000-0008-0000-0200-00001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327660</xdr:colOff>
          <xdr:row>31</xdr:row>
          <xdr:rowOff>137160</xdr:rowOff>
        </xdr:from>
        <xdr:to>
          <xdr:col>0</xdr:col>
          <xdr:colOff>1752600</xdr:colOff>
          <xdr:row>31</xdr:row>
          <xdr:rowOff>1409700</xdr:rowOff>
        </xdr:to>
        <xdr:sp macro="" textlink="">
          <xdr:nvSpPr>
            <xdr:cNvPr id="4117" name="Object 21" hidden="1">
              <a:extLst>
                <a:ext uri="{63B3BB69-23CF-44E3-9099-C40C66FF867C}">
                  <a14:compatExt spid="_x0000_s4117"/>
                </a:ext>
                <a:ext uri="{FF2B5EF4-FFF2-40B4-BE49-F238E27FC236}">
                  <a16:creationId xmlns:a16="http://schemas.microsoft.com/office/drawing/2014/main" id="{00000000-0008-0000-0200-00001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327660</xdr:colOff>
          <xdr:row>33</xdr:row>
          <xdr:rowOff>182880</xdr:rowOff>
        </xdr:from>
        <xdr:to>
          <xdr:col>0</xdr:col>
          <xdr:colOff>1752600</xdr:colOff>
          <xdr:row>33</xdr:row>
          <xdr:rowOff>998220</xdr:rowOff>
        </xdr:to>
        <xdr:sp macro="" textlink="">
          <xdr:nvSpPr>
            <xdr:cNvPr id="4118" name="Object 22" hidden="1">
              <a:extLst>
                <a:ext uri="{63B3BB69-23CF-44E3-9099-C40C66FF867C}">
                  <a14:compatExt spid="_x0000_s4118"/>
                </a:ext>
                <a:ext uri="{FF2B5EF4-FFF2-40B4-BE49-F238E27FC236}">
                  <a16:creationId xmlns:a16="http://schemas.microsoft.com/office/drawing/2014/main" id="{00000000-0008-0000-0200-00001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137160</xdr:colOff>
          <xdr:row>34</xdr:row>
          <xdr:rowOff>60960</xdr:rowOff>
        </xdr:from>
        <xdr:to>
          <xdr:col>0</xdr:col>
          <xdr:colOff>2171700</xdr:colOff>
          <xdr:row>34</xdr:row>
          <xdr:rowOff>1219200</xdr:rowOff>
        </xdr:to>
        <xdr:sp macro="" textlink="">
          <xdr:nvSpPr>
            <xdr:cNvPr id="4119" name="Object 23" hidden="1">
              <a:extLst>
                <a:ext uri="{63B3BB69-23CF-44E3-9099-C40C66FF867C}">
                  <a14:compatExt spid="_x0000_s4119"/>
                </a:ext>
                <a:ext uri="{FF2B5EF4-FFF2-40B4-BE49-F238E27FC236}">
                  <a16:creationId xmlns:a16="http://schemas.microsoft.com/office/drawing/2014/main" id="{00000000-0008-0000-0200-00001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388620</xdr:colOff>
          <xdr:row>32</xdr:row>
          <xdr:rowOff>129540</xdr:rowOff>
        </xdr:from>
        <xdr:to>
          <xdr:col>0</xdr:col>
          <xdr:colOff>1805940</xdr:colOff>
          <xdr:row>32</xdr:row>
          <xdr:rowOff>1196340</xdr:rowOff>
        </xdr:to>
        <xdr:sp macro="" textlink="">
          <xdr:nvSpPr>
            <xdr:cNvPr id="4120" name="Object 24" hidden="1">
              <a:extLst>
                <a:ext uri="{63B3BB69-23CF-44E3-9099-C40C66FF867C}">
                  <a14:compatExt spid="_x0000_s4120"/>
                </a:ext>
                <a:ext uri="{FF2B5EF4-FFF2-40B4-BE49-F238E27FC236}">
                  <a16:creationId xmlns:a16="http://schemas.microsoft.com/office/drawing/2014/main" id="{00000000-0008-0000-0200-00001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4.emf"/><Relationship Id="rId18" Type="http://schemas.openxmlformats.org/officeDocument/2006/relationships/oleObject" Target="../embeddings/oleObject9.bin"/><Relationship Id="rId26" Type="http://schemas.openxmlformats.org/officeDocument/2006/relationships/oleObject" Target="../embeddings/oleObject13.bin"/><Relationship Id="rId39" Type="http://schemas.openxmlformats.org/officeDocument/2006/relationships/image" Target="../media/image67.emf"/><Relationship Id="rId3" Type="http://schemas.openxmlformats.org/officeDocument/2006/relationships/vmlDrawing" Target="../drawings/vmlDrawing3.vml"/><Relationship Id="rId21" Type="http://schemas.openxmlformats.org/officeDocument/2006/relationships/image" Target="../media/image58.emf"/><Relationship Id="rId34" Type="http://schemas.openxmlformats.org/officeDocument/2006/relationships/oleObject" Target="../embeddings/oleObject17.bin"/><Relationship Id="rId42" Type="http://schemas.openxmlformats.org/officeDocument/2006/relationships/oleObject" Target="../embeddings/oleObject21.bin"/><Relationship Id="rId47" Type="http://schemas.openxmlformats.org/officeDocument/2006/relationships/image" Target="../media/image71.emf"/><Relationship Id="rId50" Type="http://schemas.openxmlformats.org/officeDocument/2006/relationships/oleObject" Target="../embeddings/oleObject25.bin"/><Relationship Id="rId7" Type="http://schemas.openxmlformats.org/officeDocument/2006/relationships/image" Target="../media/image51.emf"/><Relationship Id="rId12" Type="http://schemas.openxmlformats.org/officeDocument/2006/relationships/oleObject" Target="../embeddings/oleObject6.bin"/><Relationship Id="rId17" Type="http://schemas.openxmlformats.org/officeDocument/2006/relationships/image" Target="../media/image56.emf"/><Relationship Id="rId25" Type="http://schemas.openxmlformats.org/officeDocument/2006/relationships/image" Target="../media/image60.emf"/><Relationship Id="rId33" Type="http://schemas.openxmlformats.org/officeDocument/2006/relationships/image" Target="../media/image64.emf"/><Relationship Id="rId38" Type="http://schemas.openxmlformats.org/officeDocument/2006/relationships/oleObject" Target="../embeddings/oleObject19.bin"/><Relationship Id="rId46" Type="http://schemas.openxmlformats.org/officeDocument/2006/relationships/oleObject" Target="../embeddings/oleObject23.bin"/><Relationship Id="rId2" Type="http://schemas.openxmlformats.org/officeDocument/2006/relationships/drawing" Target="../drawings/drawing3.xml"/><Relationship Id="rId16" Type="http://schemas.openxmlformats.org/officeDocument/2006/relationships/oleObject" Target="../embeddings/oleObject8.bin"/><Relationship Id="rId20" Type="http://schemas.openxmlformats.org/officeDocument/2006/relationships/oleObject" Target="../embeddings/oleObject10.bin"/><Relationship Id="rId29" Type="http://schemas.openxmlformats.org/officeDocument/2006/relationships/image" Target="../media/image62.emf"/><Relationship Id="rId41" Type="http://schemas.openxmlformats.org/officeDocument/2006/relationships/image" Target="../media/image68.emf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3.bin"/><Relationship Id="rId11" Type="http://schemas.openxmlformats.org/officeDocument/2006/relationships/image" Target="../media/image53.emf"/><Relationship Id="rId24" Type="http://schemas.openxmlformats.org/officeDocument/2006/relationships/oleObject" Target="../embeddings/oleObject12.bin"/><Relationship Id="rId32" Type="http://schemas.openxmlformats.org/officeDocument/2006/relationships/oleObject" Target="../embeddings/oleObject16.bin"/><Relationship Id="rId37" Type="http://schemas.openxmlformats.org/officeDocument/2006/relationships/image" Target="../media/image66.emf"/><Relationship Id="rId40" Type="http://schemas.openxmlformats.org/officeDocument/2006/relationships/oleObject" Target="../embeddings/oleObject20.bin"/><Relationship Id="rId45" Type="http://schemas.openxmlformats.org/officeDocument/2006/relationships/image" Target="../media/image70.emf"/><Relationship Id="rId5" Type="http://schemas.openxmlformats.org/officeDocument/2006/relationships/image" Target="../media/image50.emf"/><Relationship Id="rId15" Type="http://schemas.openxmlformats.org/officeDocument/2006/relationships/image" Target="../media/image55.emf"/><Relationship Id="rId23" Type="http://schemas.openxmlformats.org/officeDocument/2006/relationships/image" Target="../media/image59.emf"/><Relationship Id="rId28" Type="http://schemas.openxmlformats.org/officeDocument/2006/relationships/oleObject" Target="../embeddings/oleObject14.bin"/><Relationship Id="rId36" Type="http://schemas.openxmlformats.org/officeDocument/2006/relationships/oleObject" Target="../embeddings/oleObject18.bin"/><Relationship Id="rId49" Type="http://schemas.openxmlformats.org/officeDocument/2006/relationships/image" Target="../media/image72.emf"/><Relationship Id="rId10" Type="http://schemas.openxmlformats.org/officeDocument/2006/relationships/oleObject" Target="../embeddings/oleObject5.bin"/><Relationship Id="rId19" Type="http://schemas.openxmlformats.org/officeDocument/2006/relationships/image" Target="../media/image57.emf"/><Relationship Id="rId31" Type="http://schemas.openxmlformats.org/officeDocument/2006/relationships/image" Target="../media/image63.emf"/><Relationship Id="rId44" Type="http://schemas.openxmlformats.org/officeDocument/2006/relationships/oleObject" Target="../embeddings/oleObject22.bin"/><Relationship Id="rId4" Type="http://schemas.openxmlformats.org/officeDocument/2006/relationships/oleObject" Target="../embeddings/oleObject2.bin"/><Relationship Id="rId9" Type="http://schemas.openxmlformats.org/officeDocument/2006/relationships/image" Target="../media/image52.emf"/><Relationship Id="rId14" Type="http://schemas.openxmlformats.org/officeDocument/2006/relationships/oleObject" Target="../embeddings/oleObject7.bin"/><Relationship Id="rId22" Type="http://schemas.openxmlformats.org/officeDocument/2006/relationships/oleObject" Target="../embeddings/oleObject11.bin"/><Relationship Id="rId27" Type="http://schemas.openxmlformats.org/officeDocument/2006/relationships/image" Target="../media/image61.emf"/><Relationship Id="rId30" Type="http://schemas.openxmlformats.org/officeDocument/2006/relationships/oleObject" Target="../embeddings/oleObject15.bin"/><Relationship Id="rId35" Type="http://schemas.openxmlformats.org/officeDocument/2006/relationships/image" Target="../media/image65.emf"/><Relationship Id="rId43" Type="http://schemas.openxmlformats.org/officeDocument/2006/relationships/image" Target="../media/image69.emf"/><Relationship Id="rId48" Type="http://schemas.openxmlformats.org/officeDocument/2006/relationships/oleObject" Target="../embeddings/oleObject24.bin"/><Relationship Id="rId8" Type="http://schemas.openxmlformats.org/officeDocument/2006/relationships/oleObject" Target="../embeddings/oleObject4.bin"/><Relationship Id="rId51" Type="http://schemas.openxmlformats.org/officeDocument/2006/relationships/image" Target="../media/image73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56"/>
  <sheetViews>
    <sheetView tabSelected="1" topLeftCell="A26" zoomScale="70" zoomScaleNormal="70" workbookViewId="0">
      <selection activeCell="G33" sqref="G33"/>
    </sheetView>
  </sheetViews>
  <sheetFormatPr defaultColWidth="8.77734375" defaultRowHeight="13.2" x14ac:dyDescent="0.25"/>
  <cols>
    <col min="1" max="1" width="39.109375" style="2" customWidth="1"/>
    <col min="2" max="2" width="35.77734375" style="2" customWidth="1"/>
    <col min="3" max="3" width="25.33203125" style="2" customWidth="1"/>
    <col min="4" max="4" width="26.109375" style="2" customWidth="1"/>
    <col min="5" max="5" width="28.88671875" style="2" customWidth="1"/>
    <col min="6" max="6" width="27.33203125" style="2" customWidth="1"/>
    <col min="7" max="7" width="19.44140625" style="2" customWidth="1"/>
    <col min="8" max="8" width="21.33203125" style="2" bestFit="1" customWidth="1"/>
    <col min="9" max="9" width="19.77734375" style="2" bestFit="1" customWidth="1"/>
    <col min="10" max="10" width="20.6640625" style="2" bestFit="1" customWidth="1"/>
    <col min="11" max="11" width="19.21875" style="2" bestFit="1" customWidth="1"/>
    <col min="12" max="12" width="20.6640625" style="2" bestFit="1" customWidth="1"/>
    <col min="13" max="13" width="19.21875" style="2" bestFit="1" customWidth="1"/>
    <col min="14" max="14" width="20.6640625" style="2" bestFit="1" customWidth="1"/>
    <col min="15" max="15" width="19.21875" style="2" bestFit="1" customWidth="1"/>
    <col min="16" max="16" width="20.6640625" style="2" bestFit="1" customWidth="1"/>
    <col min="17" max="17" width="19.21875" style="2" bestFit="1" customWidth="1"/>
    <col min="18" max="16384" width="8.77734375" style="2"/>
  </cols>
  <sheetData>
    <row r="1" spans="1:17" ht="89.55" customHeight="1" x14ac:dyDescent="0.25"/>
    <row r="2" spans="1:17" x14ac:dyDescent="0.25">
      <c r="A2" s="34" t="s">
        <v>170</v>
      </c>
    </row>
    <row r="3" spans="1:17" x14ac:dyDescent="0.25">
      <c r="A3" s="2" t="s">
        <v>0</v>
      </c>
      <c r="B3" s="6" t="s">
        <v>79</v>
      </c>
      <c r="C3" s="6" t="s">
        <v>80</v>
      </c>
      <c r="D3" s="7" t="s">
        <v>81</v>
      </c>
      <c r="E3" s="7" t="s">
        <v>82</v>
      </c>
      <c r="F3" s="7" t="s">
        <v>83</v>
      </c>
      <c r="G3" s="7" t="s">
        <v>171</v>
      </c>
      <c r="H3" s="2" t="s">
        <v>1</v>
      </c>
      <c r="I3" s="2" t="s">
        <v>2</v>
      </c>
      <c r="J3" s="2" t="s">
        <v>3</v>
      </c>
      <c r="K3" s="2" t="s">
        <v>4</v>
      </c>
      <c r="L3" s="2" t="s">
        <v>5</v>
      </c>
      <c r="M3" s="2" t="s">
        <v>6</v>
      </c>
      <c r="N3" s="2" t="s">
        <v>7</v>
      </c>
      <c r="O3" s="2" t="s">
        <v>8</v>
      </c>
      <c r="P3" s="2" t="s">
        <v>9</v>
      </c>
      <c r="Q3" s="2" t="s">
        <v>10</v>
      </c>
    </row>
    <row r="4" spans="1:17" x14ac:dyDescent="0.25">
      <c r="A4" s="2" t="s">
        <v>11</v>
      </c>
      <c r="B4" s="8" t="s">
        <v>84</v>
      </c>
      <c r="C4" s="11">
        <f>(J4+L4+N4+P4)/H4</f>
        <v>21.277687702639881</v>
      </c>
      <c r="D4" s="9" t="s">
        <v>85</v>
      </c>
      <c r="E4" s="12">
        <f>(N4-P4)/(N4+P4)</f>
        <v>0.3696385076487036</v>
      </c>
      <c r="F4" s="12">
        <f>(J4-L4)/(J4+L4)</f>
        <v>-0.24668605589562556</v>
      </c>
      <c r="G4" s="11">
        <f>(N4+P4)/(J4+L4)</f>
        <v>1.6228867936314575</v>
      </c>
      <c r="H4" s="2">
        <v>1220.88813</v>
      </c>
      <c r="I4" s="2">
        <v>2.83</v>
      </c>
      <c r="J4" s="2">
        <v>3730.4976099999999</v>
      </c>
      <c r="K4" s="2">
        <v>8.65</v>
      </c>
      <c r="L4" s="2">
        <v>6173.73326</v>
      </c>
      <c r="M4" s="2">
        <v>14.32</v>
      </c>
      <c r="N4" s="2">
        <v>11007.40494</v>
      </c>
      <c r="O4" s="2">
        <v>25.54</v>
      </c>
      <c r="P4" s="2">
        <v>5066.04054</v>
      </c>
      <c r="Q4" s="2">
        <v>11.75</v>
      </c>
    </row>
    <row r="5" spans="1:17" ht="14.4" x14ac:dyDescent="0.3">
      <c r="A5" s="2" t="s">
        <v>12</v>
      </c>
      <c r="B5" s="8" t="s">
        <v>84</v>
      </c>
      <c r="C5" s="11">
        <f t="shared" ref="C5:C51" si="0">(J5+L5+N5+P5)/H5</f>
        <v>17.632071972847555</v>
      </c>
      <c r="D5" s="10" t="s">
        <v>86</v>
      </c>
      <c r="E5" s="12">
        <f t="shared" ref="E5:E51" si="1">(N5-P5)/(N5+P5)</f>
        <v>-0.31917061326667623</v>
      </c>
      <c r="F5" s="12">
        <f t="shared" ref="F5:F51" si="2">(J5-L5)/(J5+L5)</f>
        <v>7.7070371458823755E-2</v>
      </c>
      <c r="G5" s="11">
        <f t="shared" ref="G5:G51" si="3">(N5+P5)/(J5+L5)</f>
        <v>1.9205431301254747</v>
      </c>
      <c r="H5" s="2">
        <v>999.78926000000001</v>
      </c>
      <c r="I5" s="2">
        <v>2.68</v>
      </c>
      <c r="J5" s="2">
        <v>3250.5906100000002</v>
      </c>
      <c r="K5" s="3">
        <v>8.6999999999999993</v>
      </c>
      <c r="L5" s="2">
        <v>2785.3949600000001</v>
      </c>
      <c r="M5" s="2">
        <v>7.45</v>
      </c>
      <c r="N5" s="2">
        <v>3946.2132900000001</v>
      </c>
      <c r="O5" s="2">
        <v>10.56</v>
      </c>
      <c r="P5" s="2">
        <v>7646.15733</v>
      </c>
      <c r="Q5" s="2">
        <v>20.46</v>
      </c>
    </row>
    <row r="6" spans="1:17" x14ac:dyDescent="0.25">
      <c r="A6" s="2" t="s">
        <v>13</v>
      </c>
      <c r="B6" s="8" t="s">
        <v>84</v>
      </c>
      <c r="C6" s="11">
        <f t="shared" si="0"/>
        <v>18.591442352841351</v>
      </c>
      <c r="D6" s="9" t="s">
        <v>87</v>
      </c>
      <c r="E6" s="12">
        <f t="shared" si="1"/>
        <v>0.19776128747410257</v>
      </c>
      <c r="F6" s="12">
        <f t="shared" si="2"/>
        <v>-0.47701215027551924</v>
      </c>
      <c r="G6" s="11">
        <f t="shared" si="3"/>
        <v>1.8687817798217567</v>
      </c>
      <c r="H6" s="2">
        <v>1033.0954099999999</v>
      </c>
      <c r="I6" s="2">
        <v>2.76</v>
      </c>
      <c r="J6" s="2">
        <v>1750.7236800000001</v>
      </c>
      <c r="K6" s="2">
        <v>4.67</v>
      </c>
      <c r="L6" s="2">
        <v>4944.3598899999997</v>
      </c>
      <c r="M6" s="3">
        <v>13.2</v>
      </c>
      <c r="N6" s="2">
        <v>7492.9851200000003</v>
      </c>
      <c r="O6" s="3">
        <v>20</v>
      </c>
      <c r="P6" s="2">
        <v>5018.66507</v>
      </c>
      <c r="Q6" s="2">
        <v>13.39</v>
      </c>
    </row>
    <row r="7" spans="1:17" ht="14.4" x14ac:dyDescent="0.3">
      <c r="A7" s="2" t="s">
        <v>14</v>
      </c>
      <c r="B7" s="8" t="s">
        <v>84</v>
      </c>
      <c r="C7" s="11">
        <f t="shared" si="0"/>
        <v>18.513596783607369</v>
      </c>
      <c r="D7" s="10" t="s">
        <v>88</v>
      </c>
      <c r="E7" s="12">
        <f t="shared" si="1"/>
        <v>0.66178901353156916</v>
      </c>
      <c r="F7" s="12">
        <f t="shared" si="2"/>
        <v>-0.89423753334270895</v>
      </c>
      <c r="G7" s="11">
        <f t="shared" si="3"/>
        <v>0.2263220596157603</v>
      </c>
      <c r="H7" s="4">
        <v>1041.3653999999999</v>
      </c>
      <c r="I7" s="2">
        <v>2.79</v>
      </c>
      <c r="J7" s="2">
        <v>831.36355000000003</v>
      </c>
      <c r="K7" s="2">
        <v>2.23</v>
      </c>
      <c r="L7" s="4">
        <v>14889.970799999999</v>
      </c>
      <c r="M7" s="2">
        <v>39.909999999999997</v>
      </c>
      <c r="N7" s="2">
        <v>2956.39309</v>
      </c>
      <c r="O7" s="2">
        <v>7.92</v>
      </c>
      <c r="P7" s="2">
        <v>601.69168000000002</v>
      </c>
      <c r="Q7" s="2">
        <v>1.61</v>
      </c>
    </row>
    <row r="8" spans="1:17" x14ac:dyDescent="0.25">
      <c r="A8" s="2" t="s">
        <v>15</v>
      </c>
      <c r="B8" s="8" t="s">
        <v>84</v>
      </c>
      <c r="C8" s="11">
        <f t="shared" si="0"/>
        <v>17.602101542525944</v>
      </c>
      <c r="D8" s="9" t="s">
        <v>89</v>
      </c>
      <c r="E8" s="12">
        <f t="shared" si="1"/>
        <v>-8.2292908753948665E-2</v>
      </c>
      <c r="F8" s="12">
        <f t="shared" si="2"/>
        <v>2.1837214305032941E-2</v>
      </c>
      <c r="G8" s="11">
        <f t="shared" si="3"/>
        <v>1.1481242349063359</v>
      </c>
      <c r="H8" s="2">
        <v>1037.16959</v>
      </c>
      <c r="I8" s="2">
        <v>2.92</v>
      </c>
      <c r="J8" s="2">
        <v>4342.1679899999999</v>
      </c>
      <c r="K8" s="2">
        <v>12.22</v>
      </c>
      <c r="L8" s="2">
        <v>4156.5790299999999</v>
      </c>
      <c r="M8" s="3">
        <v>11.7</v>
      </c>
      <c r="N8" s="2">
        <v>4477.3173500000003</v>
      </c>
      <c r="O8" s="3">
        <v>12.6</v>
      </c>
      <c r="P8" s="2">
        <v>5280.3000700000002</v>
      </c>
      <c r="Q8" s="2">
        <v>14.86</v>
      </c>
    </row>
    <row r="9" spans="1:17" x14ac:dyDescent="0.25">
      <c r="A9" s="2" t="s">
        <v>16</v>
      </c>
      <c r="B9" s="8" t="s">
        <v>84</v>
      </c>
      <c r="C9" s="11">
        <f t="shared" si="0"/>
        <v>16.743198685390517</v>
      </c>
      <c r="D9" s="9" t="s">
        <v>90</v>
      </c>
      <c r="E9" s="12">
        <f t="shared" si="1"/>
        <v>0.91362420629248331</v>
      </c>
      <c r="F9" s="12">
        <f t="shared" si="2"/>
        <v>-0.75567283448702971</v>
      </c>
      <c r="G9" s="11">
        <f t="shared" si="3"/>
        <v>24.583543979805889</v>
      </c>
      <c r="H9" s="2">
        <v>1084.8362299999999</v>
      </c>
      <c r="I9" s="2">
        <v>3.23</v>
      </c>
      <c r="J9" s="2">
        <v>86.732860000000002</v>
      </c>
      <c r="K9" s="5">
        <v>0.26</v>
      </c>
      <c r="L9" s="2">
        <v>623.24026000000003</v>
      </c>
      <c r="M9" s="2">
        <v>1.85</v>
      </c>
      <c r="N9" s="2">
        <v>16699.868750000001</v>
      </c>
      <c r="O9" s="2">
        <v>49.66</v>
      </c>
      <c r="P9" s="2">
        <v>753.78666999999996</v>
      </c>
      <c r="Q9" s="2">
        <v>2.2400000000000002</v>
      </c>
    </row>
    <row r="10" spans="1:17" ht="14.4" x14ac:dyDescent="0.3">
      <c r="A10" s="2" t="s">
        <v>17</v>
      </c>
      <c r="B10" s="8" t="s">
        <v>84</v>
      </c>
      <c r="C10" s="11">
        <f t="shared" si="0"/>
        <v>18.133137805379953</v>
      </c>
      <c r="D10" s="10" t="s">
        <v>91</v>
      </c>
      <c r="E10" s="12">
        <f t="shared" si="1"/>
        <v>0.80675412332705621</v>
      </c>
      <c r="F10" s="12">
        <f t="shared" si="2"/>
        <v>-0.74672742871385844</v>
      </c>
      <c r="G10" s="11">
        <f t="shared" si="3"/>
        <v>3.1425378222125393</v>
      </c>
      <c r="H10" s="2">
        <v>1040.4718600000001</v>
      </c>
      <c r="I10" s="2">
        <v>2.92</v>
      </c>
      <c r="J10" s="4">
        <v>576.75980000000004</v>
      </c>
      <c r="K10" s="2">
        <v>1.62</v>
      </c>
      <c r="L10" s="2">
        <v>3977.6994300000001</v>
      </c>
      <c r="M10" s="2">
        <v>11.17</v>
      </c>
      <c r="N10" s="2">
        <v>12929.63875</v>
      </c>
      <c r="O10" s="3">
        <v>36.299999999999997</v>
      </c>
      <c r="P10" s="2">
        <v>1382.92164</v>
      </c>
      <c r="Q10" s="2">
        <v>3.88</v>
      </c>
    </row>
    <row r="11" spans="1:17" ht="14.4" x14ac:dyDescent="0.3">
      <c r="A11" s="2" t="s">
        <v>18</v>
      </c>
      <c r="B11" s="8" t="s">
        <v>84</v>
      </c>
      <c r="C11" s="11">
        <f t="shared" si="0"/>
        <v>16.94119911646332</v>
      </c>
      <c r="D11" s="10" t="s">
        <v>92</v>
      </c>
      <c r="E11" s="12">
        <f t="shared" si="1"/>
        <v>0.18670938521627387</v>
      </c>
      <c r="F11" s="12">
        <f t="shared" si="2"/>
        <v>3.4742017300508174E-2</v>
      </c>
      <c r="G11" s="11">
        <f t="shared" si="3"/>
        <v>0.96676388157065474</v>
      </c>
      <c r="H11" s="2">
        <v>1074.0561399999999</v>
      </c>
      <c r="I11" s="2">
        <v>3.07</v>
      </c>
      <c r="J11" s="4">
        <v>4786.5322999999999</v>
      </c>
      <c r="K11" s="3">
        <v>13.7</v>
      </c>
      <c r="L11" s="2">
        <v>4465.1115300000001</v>
      </c>
      <c r="M11" s="2">
        <v>12.78</v>
      </c>
      <c r="N11" s="4">
        <v>5307.0564000000004</v>
      </c>
      <c r="O11" s="2">
        <v>15.19</v>
      </c>
      <c r="P11" s="4">
        <v>3637.0987</v>
      </c>
      <c r="Q11" s="2">
        <v>10.41</v>
      </c>
    </row>
    <row r="12" spans="1:17" ht="14.4" x14ac:dyDescent="0.3">
      <c r="A12" s="2" t="s">
        <v>19</v>
      </c>
      <c r="B12" s="8" t="s">
        <v>84</v>
      </c>
      <c r="C12" s="11">
        <f t="shared" si="0"/>
        <v>13.525093207015864</v>
      </c>
      <c r="D12" s="10" t="s">
        <v>93</v>
      </c>
      <c r="E12" s="12">
        <f t="shared" si="1"/>
        <v>0.39548092905372617</v>
      </c>
      <c r="F12" s="12">
        <f t="shared" si="2"/>
        <v>-0.40657069965984027</v>
      </c>
      <c r="G12" s="11">
        <f t="shared" si="3"/>
        <v>5.0017609131876544</v>
      </c>
      <c r="H12" s="2">
        <v>1040.8631700000001</v>
      </c>
      <c r="I12" s="3">
        <v>3</v>
      </c>
      <c r="J12" s="2">
        <v>695.97591</v>
      </c>
      <c r="K12" s="2">
        <v>2.0099999999999998</v>
      </c>
      <c r="L12" s="2">
        <v>1649.6309200000001</v>
      </c>
      <c r="M12" s="2">
        <v>4.76</v>
      </c>
      <c r="N12" s="2">
        <v>8186.0059499999998</v>
      </c>
      <c r="O12" s="2">
        <v>23.61</v>
      </c>
      <c r="P12" s="2">
        <v>3546.15861</v>
      </c>
      <c r="Q12" s="2">
        <v>10.23</v>
      </c>
    </row>
    <row r="13" spans="1:17" ht="14.4" x14ac:dyDescent="0.3">
      <c r="A13" s="2" t="s">
        <v>20</v>
      </c>
      <c r="B13" s="8" t="s">
        <v>84</v>
      </c>
      <c r="C13" s="11">
        <f t="shared" si="0"/>
        <v>17.267553653289806</v>
      </c>
      <c r="D13" s="10" t="s">
        <v>94</v>
      </c>
      <c r="E13" s="12">
        <f t="shared" si="1"/>
        <v>-0.77658826787991908</v>
      </c>
      <c r="F13" s="12">
        <f t="shared" si="2"/>
        <v>0.27201172761318665</v>
      </c>
      <c r="G13" s="11">
        <f t="shared" si="3"/>
        <v>14.735458118207662</v>
      </c>
      <c r="H13" s="2">
        <v>1007.95357</v>
      </c>
      <c r="I13" s="2">
        <v>2.66</v>
      </c>
      <c r="J13" s="2">
        <v>703.48212999999998</v>
      </c>
      <c r="K13" s="2">
        <v>1.86</v>
      </c>
      <c r="L13" s="2">
        <v>402.61165</v>
      </c>
      <c r="M13" s="2">
        <v>1.06</v>
      </c>
      <c r="N13" s="2">
        <v>1820.6714099999999</v>
      </c>
      <c r="O13" s="2">
        <v>4.8099999999999996</v>
      </c>
      <c r="P13" s="2">
        <v>14478.12716</v>
      </c>
      <c r="Q13" s="2">
        <v>38.26</v>
      </c>
    </row>
    <row r="14" spans="1:17" ht="14.4" x14ac:dyDescent="0.3">
      <c r="A14" s="2" t="s">
        <v>21</v>
      </c>
      <c r="B14" s="8" t="s">
        <v>84</v>
      </c>
      <c r="C14" s="11">
        <f t="shared" si="0"/>
        <v>17.157724092755629</v>
      </c>
      <c r="D14" s="10" t="s">
        <v>95</v>
      </c>
      <c r="E14" s="12">
        <f t="shared" si="1"/>
        <v>-0.20562987048270898</v>
      </c>
      <c r="F14" s="12">
        <f t="shared" si="2"/>
        <v>0.1253591712584001</v>
      </c>
      <c r="G14" s="11">
        <f t="shared" si="3"/>
        <v>3.9579005828594194</v>
      </c>
      <c r="H14" s="2">
        <v>994.56003999999996</v>
      </c>
      <c r="I14" s="2">
        <v>3.05</v>
      </c>
      <c r="J14" s="2">
        <v>1936.6628900000001</v>
      </c>
      <c r="K14" s="2">
        <v>5.93</v>
      </c>
      <c r="L14" s="4">
        <v>1505.1945000000001</v>
      </c>
      <c r="M14" s="2">
        <v>4.6100000000000003</v>
      </c>
      <c r="N14" s="2">
        <v>5410.6652100000001</v>
      </c>
      <c r="O14" s="2">
        <v>16.57</v>
      </c>
      <c r="P14" s="2">
        <v>8211.8641599999992</v>
      </c>
      <c r="Q14" s="2">
        <v>25.15</v>
      </c>
    </row>
    <row r="15" spans="1:17" ht="14.4" x14ac:dyDescent="0.3">
      <c r="A15" s="2" t="s">
        <v>22</v>
      </c>
      <c r="B15" s="8" t="s">
        <v>84</v>
      </c>
      <c r="C15" s="11">
        <f t="shared" si="0"/>
        <v>17.103347704104678</v>
      </c>
      <c r="D15" s="10" t="s">
        <v>96</v>
      </c>
      <c r="E15" s="12">
        <f t="shared" si="1"/>
        <v>0.49147782950771152</v>
      </c>
      <c r="F15" s="12">
        <f t="shared" si="2"/>
        <v>-0.81543401626429579</v>
      </c>
      <c r="G15" s="11">
        <f t="shared" si="3"/>
        <v>0.67672888505104889</v>
      </c>
      <c r="H15" s="2">
        <v>1009.11308</v>
      </c>
      <c r="I15" s="2">
        <v>3.09</v>
      </c>
      <c r="J15" s="2">
        <v>949.90413999999998</v>
      </c>
      <c r="K15" s="2">
        <v>2.91</v>
      </c>
      <c r="L15" s="2">
        <v>9343.4784299999992</v>
      </c>
      <c r="M15" s="2">
        <v>28.62</v>
      </c>
      <c r="N15" s="2">
        <v>5194.6899899999999</v>
      </c>
      <c r="O15" s="2">
        <v>15.91</v>
      </c>
      <c r="P15" s="2">
        <v>1771.13932</v>
      </c>
      <c r="Q15" s="2">
        <v>5.43</v>
      </c>
    </row>
    <row r="16" spans="1:17" ht="14.4" x14ac:dyDescent="0.3">
      <c r="A16" s="2" t="s">
        <v>23</v>
      </c>
      <c r="B16" s="8" t="s">
        <v>84</v>
      </c>
      <c r="C16" s="11">
        <f t="shared" si="0"/>
        <v>17.265611193303496</v>
      </c>
      <c r="D16" s="10" t="s">
        <v>97</v>
      </c>
      <c r="E16" s="12">
        <f t="shared" si="1"/>
        <v>0.49017640049489286</v>
      </c>
      <c r="F16" s="12">
        <f t="shared" si="2"/>
        <v>-0.1476584698827704</v>
      </c>
      <c r="G16" s="11">
        <f t="shared" si="3"/>
        <v>5.8943630308721966</v>
      </c>
      <c r="H16" s="2">
        <v>1292.1039800000001</v>
      </c>
      <c r="I16" s="2">
        <v>3.23</v>
      </c>
      <c r="J16" s="4">
        <v>1379.0147999999999</v>
      </c>
      <c r="K16" s="2">
        <v>3.45</v>
      </c>
      <c r="L16" s="2">
        <v>1856.81204</v>
      </c>
      <c r="M16" s="2">
        <v>4.6500000000000004</v>
      </c>
      <c r="N16" s="2">
        <v>14211.17014</v>
      </c>
      <c r="O16" s="2">
        <v>35.56</v>
      </c>
      <c r="P16" s="2">
        <v>4861.9679599999999</v>
      </c>
      <c r="Q16" s="2">
        <v>12.16</v>
      </c>
    </row>
    <row r="17" spans="1:17" x14ac:dyDescent="0.25">
      <c r="A17" s="2" t="s">
        <v>24</v>
      </c>
      <c r="B17" s="8" t="s">
        <v>84</v>
      </c>
      <c r="C17" s="11">
        <f t="shared" si="0"/>
        <v>16.890490418353536</v>
      </c>
      <c r="D17" s="9" t="s">
        <v>98</v>
      </c>
      <c r="E17" s="12">
        <f t="shared" si="1"/>
        <v>0.20065583284058114</v>
      </c>
      <c r="F17" s="12">
        <f t="shared" si="2"/>
        <v>-0.24849466357078054</v>
      </c>
      <c r="G17" s="11">
        <f t="shared" si="3"/>
        <v>1.551645757391013</v>
      </c>
      <c r="H17" s="2">
        <v>1121.49045</v>
      </c>
      <c r="I17" s="2">
        <v>2.62</v>
      </c>
      <c r="J17" s="4">
        <v>2789.4560999999999</v>
      </c>
      <c r="K17" s="2">
        <v>6.51</v>
      </c>
      <c r="L17" s="2">
        <v>4634.1933799999997</v>
      </c>
      <c r="M17" s="2">
        <v>10.82</v>
      </c>
      <c r="N17" s="2">
        <v>6915.1017599999996</v>
      </c>
      <c r="O17" s="2">
        <v>16.14</v>
      </c>
      <c r="P17" s="2">
        <v>4603.7724600000001</v>
      </c>
      <c r="Q17" s="2">
        <v>10.75</v>
      </c>
    </row>
    <row r="18" spans="1:17" ht="14.4" x14ac:dyDescent="0.3">
      <c r="A18" s="2" t="s">
        <v>25</v>
      </c>
      <c r="B18" s="8" t="s">
        <v>84</v>
      </c>
      <c r="C18" s="11">
        <f t="shared" si="0"/>
        <v>16.668054566492604</v>
      </c>
      <c r="D18" s="10" t="s">
        <v>99</v>
      </c>
      <c r="E18" s="12">
        <f t="shared" si="1"/>
        <v>0.31127969707181485</v>
      </c>
      <c r="F18" s="12">
        <f t="shared" si="2"/>
        <v>-0.11939407467227253</v>
      </c>
      <c r="G18" s="11">
        <f t="shared" si="3"/>
        <v>5.2189840323230632</v>
      </c>
      <c r="H18" s="2">
        <v>1086.9996799999999</v>
      </c>
      <c r="I18" s="2">
        <v>2.61</v>
      </c>
      <c r="J18" s="2">
        <v>1282.7632100000001</v>
      </c>
      <c r="K18" s="2">
        <v>3.07</v>
      </c>
      <c r="L18" s="2">
        <v>1630.6017200000001</v>
      </c>
      <c r="M18" s="2">
        <v>3.91</v>
      </c>
      <c r="N18" s="2">
        <v>9968.87608</v>
      </c>
      <c r="O18" s="2">
        <v>23.89</v>
      </c>
      <c r="P18" s="2">
        <v>5235.9289699999999</v>
      </c>
      <c r="Q18" s="2">
        <v>12.55</v>
      </c>
    </row>
    <row r="19" spans="1:17" ht="14.4" x14ac:dyDescent="0.3">
      <c r="A19" s="2" t="s">
        <v>26</v>
      </c>
      <c r="B19" s="8" t="s">
        <v>84</v>
      </c>
      <c r="C19" s="11">
        <f t="shared" si="0"/>
        <v>17.212575520019438</v>
      </c>
      <c r="D19" s="10" t="s">
        <v>100</v>
      </c>
      <c r="E19" s="12">
        <f t="shared" si="1"/>
        <v>-8.2828919481384641E-2</v>
      </c>
      <c r="F19" s="12">
        <f t="shared" si="2"/>
        <v>0.75836054272511266</v>
      </c>
      <c r="G19" s="11">
        <f t="shared" si="3"/>
        <v>5.3313000994457571</v>
      </c>
      <c r="H19" s="2">
        <v>1113.12041</v>
      </c>
      <c r="I19" s="2">
        <v>2.4700000000000002</v>
      </c>
      <c r="J19" s="2">
        <v>2660.55989</v>
      </c>
      <c r="K19" s="2">
        <v>5.91</v>
      </c>
      <c r="L19" s="2">
        <v>365.62254000000001</v>
      </c>
      <c r="M19" s="5">
        <v>0.81</v>
      </c>
      <c r="N19" s="2">
        <v>7398.5837099999999</v>
      </c>
      <c r="O19" s="2">
        <v>16.420000000000002</v>
      </c>
      <c r="P19" s="2">
        <v>8734.9029800000008</v>
      </c>
      <c r="Q19" s="2">
        <v>19.39</v>
      </c>
    </row>
    <row r="20" spans="1:17" x14ac:dyDescent="0.25">
      <c r="A20" s="2" t="s">
        <v>27</v>
      </c>
      <c r="B20" s="8" t="s">
        <v>84</v>
      </c>
      <c r="C20" s="11">
        <f t="shared" si="0"/>
        <v>16.839662842529442</v>
      </c>
      <c r="D20" s="9" t="s">
        <v>101</v>
      </c>
      <c r="E20" s="12">
        <f t="shared" si="1"/>
        <v>0.53426137731800305</v>
      </c>
      <c r="F20" s="12">
        <f t="shared" si="2"/>
        <v>-0.67180189977027138</v>
      </c>
      <c r="G20" s="11">
        <f t="shared" si="3"/>
        <v>3.659960797995192</v>
      </c>
      <c r="H20" s="4">
        <v>1060.3176000000001</v>
      </c>
      <c r="I20" s="2">
        <v>2.72</v>
      </c>
      <c r="J20" s="2">
        <v>628.77196000000004</v>
      </c>
      <c r="K20" s="2">
        <v>1.61</v>
      </c>
      <c r="L20" s="2">
        <v>3202.88922</v>
      </c>
      <c r="M20" s="2">
        <v>8.2100000000000009</v>
      </c>
      <c r="N20" s="2">
        <v>10758.033429999999</v>
      </c>
      <c r="O20" s="2">
        <v>27.59</v>
      </c>
      <c r="P20" s="2">
        <v>3265.6962800000001</v>
      </c>
      <c r="Q20" s="2">
        <v>8.3699999999999992</v>
      </c>
    </row>
    <row r="21" spans="1:17" ht="14.4" x14ac:dyDescent="0.3">
      <c r="A21" s="2" t="s">
        <v>28</v>
      </c>
      <c r="B21" s="8" t="s">
        <v>84</v>
      </c>
      <c r="C21" s="11">
        <f t="shared" si="0"/>
        <v>16.816521914022626</v>
      </c>
      <c r="D21" s="10" t="s">
        <v>102</v>
      </c>
      <c r="E21" s="12">
        <f t="shared" si="1"/>
        <v>0.75462154411709159</v>
      </c>
      <c r="F21" s="12">
        <f t="shared" si="2"/>
        <v>-7.9638381968576588E-2</v>
      </c>
      <c r="G21" s="11">
        <f t="shared" si="3"/>
        <v>3.894877540066489</v>
      </c>
      <c r="H21" s="2">
        <v>1198.70119</v>
      </c>
      <c r="I21" s="2">
        <v>3.06</v>
      </c>
      <c r="J21" s="2">
        <v>1895.1072200000001</v>
      </c>
      <c r="K21" s="2">
        <v>4.83</v>
      </c>
      <c r="L21" s="2">
        <v>2223.0723800000001</v>
      </c>
      <c r="M21" s="2">
        <v>5.67</v>
      </c>
      <c r="N21" s="2">
        <v>14071.893910000001</v>
      </c>
      <c r="O21" s="2">
        <v>35.89</v>
      </c>
      <c r="P21" s="2">
        <v>1967.9113199999999</v>
      </c>
      <c r="Q21" s="2">
        <v>5.0199999999999996</v>
      </c>
    </row>
    <row r="22" spans="1:17" x14ac:dyDescent="0.25">
      <c r="A22" s="2" t="s">
        <v>29</v>
      </c>
      <c r="B22" s="8" t="s">
        <v>84</v>
      </c>
      <c r="C22" s="11">
        <f t="shared" si="0"/>
        <v>17.491253514460748</v>
      </c>
      <c r="D22" s="9" t="s">
        <v>103</v>
      </c>
      <c r="E22" s="12">
        <f t="shared" si="1"/>
        <v>0.23599277068308583</v>
      </c>
      <c r="F22" s="12">
        <f t="shared" si="2"/>
        <v>-3.6604925481971244E-2</v>
      </c>
      <c r="G22" s="11">
        <f t="shared" si="3"/>
        <v>2.193729596984145</v>
      </c>
      <c r="H22" s="2">
        <v>1094.4104299999999</v>
      </c>
      <c r="I22" s="2">
        <v>2.97</v>
      </c>
      <c r="J22" s="4">
        <v>2887.2037999999998</v>
      </c>
      <c r="K22" s="2">
        <v>7.83</v>
      </c>
      <c r="L22" s="2">
        <v>3106.6067899999998</v>
      </c>
      <c r="M22" s="2">
        <v>8.42</v>
      </c>
      <c r="N22" s="2">
        <v>8125.91068</v>
      </c>
      <c r="O22" s="2">
        <v>22.03</v>
      </c>
      <c r="P22" s="2">
        <v>5022.8890099999999</v>
      </c>
      <c r="Q22" s="2">
        <v>13.62</v>
      </c>
    </row>
    <row r="23" spans="1:17" x14ac:dyDescent="0.25">
      <c r="A23" s="2" t="s">
        <v>30</v>
      </c>
      <c r="B23" s="8" t="s">
        <v>84</v>
      </c>
      <c r="C23" s="11">
        <f t="shared" si="0"/>
        <v>17.59159908399651</v>
      </c>
      <c r="D23" s="9" t="s">
        <v>104</v>
      </c>
      <c r="E23" s="12">
        <f t="shared" si="1"/>
        <v>-6.1709146855270715E-2</v>
      </c>
      <c r="F23" s="12">
        <f t="shared" si="2"/>
        <v>-0.30397531512101839</v>
      </c>
      <c r="G23" s="11">
        <f t="shared" si="3"/>
        <v>1.0538716871913056</v>
      </c>
      <c r="H23" s="4">
        <v>1082.8343</v>
      </c>
      <c r="I23" s="2">
        <v>2.85</v>
      </c>
      <c r="J23" s="2">
        <v>3227.6665499999999</v>
      </c>
      <c r="K23" s="2">
        <v>8.49</v>
      </c>
      <c r="L23" s="2">
        <v>6046.9083899999996</v>
      </c>
      <c r="M23" s="3">
        <v>15.9</v>
      </c>
      <c r="N23" s="2">
        <v>4585.5268299999998</v>
      </c>
      <c r="O23" s="2">
        <v>12.06</v>
      </c>
      <c r="P23" s="2">
        <v>5188.6851100000003</v>
      </c>
      <c r="Q23" s="2">
        <v>13.64</v>
      </c>
    </row>
    <row r="24" spans="1:17" ht="14.4" x14ac:dyDescent="0.3">
      <c r="A24" s="2" t="s">
        <v>31</v>
      </c>
      <c r="B24" s="8" t="s">
        <v>84</v>
      </c>
      <c r="C24" s="11">
        <f t="shared" si="0"/>
        <v>16.719083114140815</v>
      </c>
      <c r="D24" s="10" t="s">
        <v>105</v>
      </c>
      <c r="E24" s="12">
        <f t="shared" si="1"/>
        <v>0.6714208767423574</v>
      </c>
      <c r="F24" s="12">
        <f t="shared" si="2"/>
        <v>-0.75254353631735638</v>
      </c>
      <c r="G24" s="11">
        <f t="shared" si="3"/>
        <v>5.0571307793133622</v>
      </c>
      <c r="H24" s="4">
        <v>983.154</v>
      </c>
      <c r="I24" s="2">
        <v>3.09</v>
      </c>
      <c r="J24" s="2">
        <v>335.76533999999998</v>
      </c>
      <c r="K24" s="2">
        <v>1.05</v>
      </c>
      <c r="L24" s="2">
        <v>2377.96729</v>
      </c>
      <c r="M24" s="2">
        <v>7.47</v>
      </c>
      <c r="N24" s="2">
        <v>11469.04002</v>
      </c>
      <c r="O24" s="2">
        <v>36.020000000000003</v>
      </c>
      <c r="P24" s="2">
        <v>2254.6607899999999</v>
      </c>
      <c r="Q24" s="2">
        <v>7.08</v>
      </c>
    </row>
    <row r="25" spans="1:17" ht="14.4" x14ac:dyDescent="0.3">
      <c r="A25" s="2" t="s">
        <v>32</v>
      </c>
      <c r="B25" s="8" t="s">
        <v>84</v>
      </c>
      <c r="C25" s="11">
        <f t="shared" si="0"/>
        <v>15.19714802048628</v>
      </c>
      <c r="D25" s="10" t="s">
        <v>106</v>
      </c>
      <c r="E25" s="12">
        <f t="shared" si="1"/>
        <v>-1.7674525110686844E-3</v>
      </c>
      <c r="F25" s="12">
        <f t="shared" si="2"/>
        <v>2.3537606884766304E-2</v>
      </c>
      <c r="G25" s="11">
        <f t="shared" si="3"/>
        <v>1.4962523171942235</v>
      </c>
      <c r="H25" s="2">
        <v>1138.8910699999999</v>
      </c>
      <c r="I25" s="2">
        <v>2.65</v>
      </c>
      <c r="J25" s="4">
        <v>3548.3757999999998</v>
      </c>
      <c r="K25" s="2">
        <v>8.26</v>
      </c>
      <c r="L25" s="2">
        <v>3385.1765700000001</v>
      </c>
      <c r="M25" s="2">
        <v>7.88</v>
      </c>
      <c r="N25" s="2">
        <v>5178.0038199999999</v>
      </c>
      <c r="O25" s="2">
        <v>12.05</v>
      </c>
      <c r="P25" s="2">
        <v>5196.3399799999997</v>
      </c>
      <c r="Q25" s="2">
        <v>12.09</v>
      </c>
    </row>
    <row r="26" spans="1:17" x14ac:dyDescent="0.25">
      <c r="A26" s="2" t="s">
        <v>33</v>
      </c>
      <c r="B26" s="8" t="s">
        <v>84</v>
      </c>
      <c r="C26" s="11">
        <f t="shared" si="0"/>
        <v>15.850563268375733</v>
      </c>
      <c r="D26" s="9" t="s">
        <v>107</v>
      </c>
      <c r="E26" s="12">
        <f t="shared" si="1"/>
        <v>-5.3989590801264359E-3</v>
      </c>
      <c r="F26" s="12">
        <f t="shared" si="2"/>
        <v>3.6618759797598162E-2</v>
      </c>
      <c r="G26" s="11">
        <f t="shared" si="3"/>
        <v>2.1183428836964953</v>
      </c>
      <c r="H26" s="2">
        <v>1069.01883</v>
      </c>
      <c r="I26" s="2">
        <v>2.81</v>
      </c>
      <c r="J26" s="2">
        <v>2816.4059699999998</v>
      </c>
      <c r="K26" s="3">
        <v>7.4</v>
      </c>
      <c r="L26" s="2">
        <v>2617.4257899999998</v>
      </c>
      <c r="M26" s="2">
        <v>6.88</v>
      </c>
      <c r="N26" s="2">
        <v>5724.28647</v>
      </c>
      <c r="O26" s="2">
        <v>15.04</v>
      </c>
      <c r="P26" s="2">
        <v>5786.4323700000004</v>
      </c>
      <c r="Q26" s="2">
        <v>15.21</v>
      </c>
    </row>
    <row r="27" spans="1:17" x14ac:dyDescent="0.25">
      <c r="A27" s="2" t="s">
        <v>34</v>
      </c>
      <c r="B27" s="8" t="s">
        <v>84</v>
      </c>
      <c r="C27" s="11">
        <f t="shared" si="0"/>
        <v>18.385511818638005</v>
      </c>
      <c r="D27" s="9" t="s">
        <v>108</v>
      </c>
      <c r="E27" s="12">
        <f t="shared" si="1"/>
        <v>-0.58421379167322418</v>
      </c>
      <c r="F27" s="12">
        <f t="shared" si="2"/>
        <v>0.11220095284631605</v>
      </c>
      <c r="G27" s="11">
        <f t="shared" si="3"/>
        <v>2.1580230381331504</v>
      </c>
      <c r="H27" s="2">
        <v>1026.2388100000001</v>
      </c>
      <c r="I27" s="2">
        <v>2.21</v>
      </c>
      <c r="J27" s="2">
        <v>3322.4781400000002</v>
      </c>
      <c r="K27" s="2">
        <v>7.17</v>
      </c>
      <c r="L27" s="2">
        <v>2652.12228</v>
      </c>
      <c r="M27" s="2">
        <v>5.72</v>
      </c>
      <c r="N27" s="2">
        <v>2680.43343</v>
      </c>
      <c r="O27" s="2">
        <v>5.78</v>
      </c>
      <c r="P27" s="2">
        <v>10212.89192</v>
      </c>
      <c r="Q27" s="2">
        <v>22.02</v>
      </c>
    </row>
    <row r="28" spans="1:17" x14ac:dyDescent="0.25">
      <c r="A28" s="2" t="s">
        <v>35</v>
      </c>
      <c r="B28" s="8" t="s">
        <v>84</v>
      </c>
      <c r="C28" s="11">
        <f t="shared" si="0"/>
        <v>18.814197227224614</v>
      </c>
      <c r="D28" s="9" t="s">
        <v>85</v>
      </c>
      <c r="E28" s="12">
        <f t="shared" si="1"/>
        <v>0.37550591759363</v>
      </c>
      <c r="F28" s="12">
        <f t="shared" si="2"/>
        <v>-0.25403345790535681</v>
      </c>
      <c r="G28" s="11">
        <f t="shared" si="3"/>
        <v>1.6854941062283955</v>
      </c>
      <c r="H28" s="2">
        <v>1316.8430499999999</v>
      </c>
      <c r="I28" s="2">
        <v>3.15</v>
      </c>
      <c r="J28" s="2">
        <v>3441.0014700000002</v>
      </c>
      <c r="K28" s="2">
        <v>8.23</v>
      </c>
      <c r="L28" s="2">
        <v>5784.6173099999996</v>
      </c>
      <c r="M28" s="2">
        <v>13.84</v>
      </c>
      <c r="N28" s="2">
        <v>10694.37012</v>
      </c>
      <c r="O28" s="2">
        <v>25.59</v>
      </c>
      <c r="P28" s="2">
        <v>4855.3559599999999</v>
      </c>
      <c r="Q28" s="2">
        <v>11.62</v>
      </c>
    </row>
    <row r="29" spans="1:17" ht="14.4" x14ac:dyDescent="0.3">
      <c r="A29" s="2" t="s">
        <v>36</v>
      </c>
      <c r="B29" s="8" t="s">
        <v>84</v>
      </c>
      <c r="C29" s="11">
        <f>(J29+L29+N29+P29)/H29</f>
        <v>16.376439110395474</v>
      </c>
      <c r="D29" s="10" t="s">
        <v>86</v>
      </c>
      <c r="E29" s="12">
        <f t="shared" si="1"/>
        <v>-0.37976917968215218</v>
      </c>
      <c r="F29" s="12">
        <f t="shared" si="2"/>
        <v>0.10137252836078425</v>
      </c>
      <c r="G29" s="11">
        <f t="shared" si="3"/>
        <v>2.2751528835873174</v>
      </c>
      <c r="H29" s="2">
        <v>1054.7401400000001</v>
      </c>
      <c r="I29" s="2">
        <v>2.68</v>
      </c>
      <c r="J29" s="2">
        <v>2904.2741900000001</v>
      </c>
      <c r="K29" s="2">
        <v>7.39</v>
      </c>
      <c r="L29" s="2">
        <v>2369.6437900000001</v>
      </c>
      <c r="M29" s="2">
        <v>6.03</v>
      </c>
      <c r="N29" s="2">
        <v>3721.0654100000002</v>
      </c>
      <c r="O29" s="2">
        <v>9.4700000000000006</v>
      </c>
      <c r="P29" s="2">
        <v>8277.9042900000004</v>
      </c>
      <c r="Q29" s="2">
        <v>21.07</v>
      </c>
    </row>
    <row r="30" spans="1:17" x14ac:dyDescent="0.25">
      <c r="A30" s="2" t="s">
        <v>37</v>
      </c>
      <c r="B30" s="8" t="s">
        <v>84</v>
      </c>
      <c r="C30" s="11">
        <f t="shared" si="0"/>
        <v>17.842386102120074</v>
      </c>
      <c r="D30" s="9" t="s">
        <v>87</v>
      </c>
      <c r="E30" s="12">
        <f>(N30-P30)/(N30+P30)</f>
        <v>0.19917381435982706</v>
      </c>
      <c r="F30" s="12">
        <f t="shared" si="2"/>
        <v>-0.48392033117250255</v>
      </c>
      <c r="G30" s="11">
        <f t="shared" si="3"/>
        <v>1.8883583020471304</v>
      </c>
      <c r="H30" s="2">
        <v>1061.9927700000001</v>
      </c>
      <c r="I30" s="2">
        <v>2.81</v>
      </c>
      <c r="J30" s="2">
        <v>1692.8176599999999</v>
      </c>
      <c r="K30" s="2">
        <v>4.4800000000000004</v>
      </c>
      <c r="L30" s="2">
        <v>4867.4782100000002</v>
      </c>
      <c r="M30" s="2">
        <v>12.88</v>
      </c>
      <c r="N30" s="2">
        <v>7427.7960300000004</v>
      </c>
      <c r="O30" s="2">
        <v>19.66</v>
      </c>
      <c r="P30" s="2">
        <v>4960.3931400000001</v>
      </c>
      <c r="Q30" s="2">
        <v>13.13</v>
      </c>
    </row>
    <row r="31" spans="1:17" ht="14.4" x14ac:dyDescent="0.3">
      <c r="A31" s="2" t="s">
        <v>38</v>
      </c>
      <c r="B31" s="8" t="s">
        <v>84</v>
      </c>
      <c r="C31" s="11">
        <f t="shared" si="0"/>
        <v>17.494857624491949</v>
      </c>
      <c r="D31" s="10" t="s">
        <v>88</v>
      </c>
      <c r="E31" s="12">
        <f t="shared" si="1"/>
        <v>0.67409749026506893</v>
      </c>
      <c r="F31" s="12">
        <f t="shared" si="2"/>
        <v>-0.90502656888567712</v>
      </c>
      <c r="G31" s="11">
        <f t="shared" si="3"/>
        <v>0.21010911316533665</v>
      </c>
      <c r="H31" s="2">
        <v>1063.9003299999999</v>
      </c>
      <c r="I31" s="2">
        <v>2.82</v>
      </c>
      <c r="J31" s="2">
        <v>730.39696000000004</v>
      </c>
      <c r="K31" s="2">
        <v>1.94</v>
      </c>
      <c r="L31" s="2">
        <v>14650.68281</v>
      </c>
      <c r="M31" s="2">
        <v>38.83</v>
      </c>
      <c r="N31" s="2">
        <v>2705.0946399999998</v>
      </c>
      <c r="O31" s="2">
        <v>7.17</v>
      </c>
      <c r="P31" s="2">
        <v>526.61039000000005</v>
      </c>
      <c r="Q31" s="3">
        <v>1.4</v>
      </c>
    </row>
    <row r="32" spans="1:17" x14ac:dyDescent="0.25">
      <c r="A32" s="2" t="s">
        <v>39</v>
      </c>
      <c r="B32" s="8" t="s">
        <v>84</v>
      </c>
      <c r="C32" s="11">
        <f t="shared" si="0"/>
        <v>17.458820617592021</v>
      </c>
      <c r="D32" s="9" t="s">
        <v>89</v>
      </c>
      <c r="E32" s="12">
        <f t="shared" si="1"/>
        <v>-0.10829547913287249</v>
      </c>
      <c r="F32" s="12">
        <f t="shared" si="2"/>
        <v>2.4445490197553672E-2</v>
      </c>
      <c r="G32" s="11">
        <f t="shared" si="3"/>
        <v>1.626906372561481</v>
      </c>
      <c r="H32" s="2">
        <v>1094.32275</v>
      </c>
      <c r="I32" s="3">
        <v>2.9</v>
      </c>
      <c r="J32" s="2">
        <v>3725.41446</v>
      </c>
      <c r="K32" s="2">
        <v>9.8800000000000008</v>
      </c>
      <c r="L32" s="2">
        <v>3547.6215299999999</v>
      </c>
      <c r="M32" s="2">
        <v>9.41</v>
      </c>
      <c r="N32" s="2">
        <v>5275.5685400000002</v>
      </c>
      <c r="O32" s="2">
        <v>13.99</v>
      </c>
      <c r="P32" s="2">
        <v>6556.9800599999999</v>
      </c>
      <c r="Q32" s="2">
        <v>17.38</v>
      </c>
    </row>
    <row r="33" spans="1:17" x14ac:dyDescent="0.25">
      <c r="A33" s="2" t="s">
        <v>40</v>
      </c>
      <c r="B33" s="8" t="s">
        <v>84</v>
      </c>
      <c r="C33" s="11">
        <f t="shared" si="0"/>
        <v>16.781612135594752</v>
      </c>
      <c r="D33" s="9" t="s">
        <v>90</v>
      </c>
      <c r="E33" s="12">
        <f t="shared" si="1"/>
        <v>0.91285015012180648</v>
      </c>
      <c r="F33" s="12">
        <f t="shared" si="2"/>
        <v>-0.7536334998225892</v>
      </c>
      <c r="G33" s="11">
        <f t="shared" si="3"/>
        <v>23.292796223673218</v>
      </c>
      <c r="H33" s="2">
        <v>1059.5521900000001</v>
      </c>
      <c r="I33" s="2">
        <v>3.18</v>
      </c>
      <c r="J33" s="2">
        <v>90.163380000000004</v>
      </c>
      <c r="K33" s="5">
        <v>0.27</v>
      </c>
      <c r="L33" s="2">
        <v>641.78174999999999</v>
      </c>
      <c r="M33" s="2">
        <v>1.93</v>
      </c>
      <c r="N33" s="2">
        <v>16306.13774</v>
      </c>
      <c r="O33" s="2">
        <v>48.98</v>
      </c>
      <c r="P33" s="2">
        <v>742.91102000000001</v>
      </c>
      <c r="Q33" s="2">
        <v>2.23</v>
      </c>
    </row>
    <row r="34" spans="1:17" ht="14.4" x14ac:dyDescent="0.3">
      <c r="A34" s="2" t="s">
        <v>41</v>
      </c>
      <c r="B34" s="8" t="s">
        <v>84</v>
      </c>
      <c r="C34" s="11">
        <f t="shared" si="0"/>
        <v>17.408783551840326</v>
      </c>
      <c r="D34" s="10" t="s">
        <v>91</v>
      </c>
      <c r="E34" s="12">
        <f t="shared" si="1"/>
        <v>0.80565733631419723</v>
      </c>
      <c r="F34" s="12">
        <f t="shared" si="2"/>
        <v>-0.75262139410151796</v>
      </c>
      <c r="G34" s="11">
        <f t="shared" si="3"/>
        <v>3.1856692355951086</v>
      </c>
      <c r="H34" s="2">
        <v>1037.9393399999999</v>
      </c>
      <c r="I34" s="2">
        <v>3.04</v>
      </c>
      <c r="J34" s="2">
        <v>533.95866000000001</v>
      </c>
      <c r="K34" s="2">
        <v>1.57</v>
      </c>
      <c r="L34" s="2">
        <v>3782.9761699999999</v>
      </c>
      <c r="M34" s="2">
        <v>11.09</v>
      </c>
      <c r="N34" s="4">
        <v>12415.9946</v>
      </c>
      <c r="O34" s="3">
        <v>36.4</v>
      </c>
      <c r="P34" s="2">
        <v>1336.33188</v>
      </c>
      <c r="Q34" s="2">
        <v>3.92</v>
      </c>
    </row>
    <row r="35" spans="1:17" ht="14.4" x14ac:dyDescent="0.3">
      <c r="A35" s="2" t="s">
        <v>42</v>
      </c>
      <c r="B35" s="8" t="s">
        <v>84</v>
      </c>
      <c r="C35" s="11">
        <f t="shared" si="0"/>
        <v>16.781709807732426</v>
      </c>
      <c r="D35" s="10" t="s">
        <v>92</v>
      </c>
      <c r="E35" s="12">
        <f t="shared" si="1"/>
        <v>0.17150796316534603</v>
      </c>
      <c r="F35" s="12">
        <f t="shared" si="2"/>
        <v>3.7204952583733089E-2</v>
      </c>
      <c r="G35" s="11">
        <f>(N35+P35)/(J35+L35)</f>
        <v>0.9833031933724985</v>
      </c>
      <c r="H35" s="2">
        <v>1055.23046</v>
      </c>
      <c r="I35" s="3">
        <v>3.1</v>
      </c>
      <c r="J35" s="2">
        <v>4630.5118599999996</v>
      </c>
      <c r="K35" s="3">
        <v>13.6</v>
      </c>
      <c r="L35" s="2">
        <v>4298.3152700000001</v>
      </c>
      <c r="M35" s="2">
        <v>12.63</v>
      </c>
      <c r="N35" s="2">
        <v>5142.7701399999996</v>
      </c>
      <c r="O35" s="2">
        <v>15.11</v>
      </c>
      <c r="P35" s="2">
        <v>3636.9740900000002</v>
      </c>
      <c r="Q35" s="2">
        <v>10.68</v>
      </c>
    </row>
    <row r="36" spans="1:17" ht="14.4" x14ac:dyDescent="0.3">
      <c r="A36" s="2" t="s">
        <v>43</v>
      </c>
      <c r="B36" s="8" t="s">
        <v>84</v>
      </c>
      <c r="C36" s="11">
        <f t="shared" si="0"/>
        <v>14.541862568863269</v>
      </c>
      <c r="D36" s="10" t="s">
        <v>93</v>
      </c>
      <c r="E36" s="12">
        <f t="shared" si="1"/>
        <v>0.33579442370937385</v>
      </c>
      <c r="F36" s="12">
        <f t="shared" si="2"/>
        <v>-0.35953280109533836</v>
      </c>
      <c r="G36" s="11">
        <f t="shared" si="3"/>
        <v>4.6461511478426756</v>
      </c>
      <c r="H36" s="2">
        <v>1074.1520700000001</v>
      </c>
      <c r="I36" s="2">
        <v>3.17</v>
      </c>
      <c r="J36" s="2">
        <v>885.93161999999995</v>
      </c>
      <c r="K36" s="2">
        <v>2.62</v>
      </c>
      <c r="L36" s="2">
        <v>1880.5851399999999</v>
      </c>
      <c r="M36" s="2">
        <v>5.55</v>
      </c>
      <c r="N36" s="2">
        <v>8584.9203500000003</v>
      </c>
      <c r="O36" s="2">
        <v>25.35</v>
      </c>
      <c r="P36" s="2">
        <v>4268.7346699999998</v>
      </c>
      <c r="Q36" s="2">
        <v>12.61</v>
      </c>
    </row>
    <row r="37" spans="1:17" ht="14.4" x14ac:dyDescent="0.3">
      <c r="A37" s="2" t="s">
        <v>44</v>
      </c>
      <c r="B37" s="8" t="s">
        <v>84</v>
      </c>
      <c r="C37" s="11">
        <f t="shared" si="0"/>
        <v>17.122958772897267</v>
      </c>
      <c r="D37" s="10" t="s">
        <v>94</v>
      </c>
      <c r="E37" s="12">
        <f t="shared" si="1"/>
        <v>-0.78730263635000397</v>
      </c>
      <c r="F37" s="12">
        <f t="shared" si="2"/>
        <v>0.27684441601910287</v>
      </c>
      <c r="G37" s="11">
        <f t="shared" si="3"/>
        <v>15.155153035686954</v>
      </c>
      <c r="H37" s="2">
        <v>1160.1232399999999</v>
      </c>
      <c r="I37" s="2">
        <v>2.84</v>
      </c>
      <c r="J37" s="2">
        <v>785.01841999999999</v>
      </c>
      <c r="K37" s="2">
        <v>1.92</v>
      </c>
      <c r="L37" s="2">
        <v>444.60424999999998</v>
      </c>
      <c r="M37" s="2">
        <v>1.0900000000000001</v>
      </c>
      <c r="N37" s="2">
        <v>1981.82042</v>
      </c>
      <c r="O37" s="2">
        <v>4.8600000000000003</v>
      </c>
      <c r="P37" s="2">
        <v>16653.299319999998</v>
      </c>
      <c r="Q37" s="2">
        <v>40.83</v>
      </c>
    </row>
    <row r="38" spans="1:17" ht="14.4" x14ac:dyDescent="0.3">
      <c r="A38" s="2" t="s">
        <v>45</v>
      </c>
      <c r="B38" s="8" t="s">
        <v>84</v>
      </c>
      <c r="C38" s="11">
        <f t="shared" si="0"/>
        <v>16.8408930473657</v>
      </c>
      <c r="D38" s="10" t="s">
        <v>95</v>
      </c>
      <c r="E38" s="12">
        <f t="shared" si="1"/>
        <v>-0.17304434439249319</v>
      </c>
      <c r="F38" s="12">
        <f t="shared" si="2"/>
        <v>0.11597767227436297</v>
      </c>
      <c r="G38" s="11">
        <f t="shared" si="3"/>
        <v>3.7568667811446583</v>
      </c>
      <c r="H38" s="4">
        <v>872.28520000000003</v>
      </c>
      <c r="I38" s="2">
        <v>2.96</v>
      </c>
      <c r="J38" s="2">
        <v>1723.1700699999999</v>
      </c>
      <c r="K38" s="2">
        <v>5.85</v>
      </c>
      <c r="L38" s="2">
        <v>1365.0101199999999</v>
      </c>
      <c r="M38" s="2">
        <v>4.63</v>
      </c>
      <c r="N38" s="2">
        <v>4797.1207899999999</v>
      </c>
      <c r="O38" s="2">
        <v>16.28</v>
      </c>
      <c r="P38" s="2">
        <v>6804.7607799999996</v>
      </c>
      <c r="Q38" s="2">
        <v>23.09</v>
      </c>
    </row>
    <row r="39" spans="1:17" ht="14.4" x14ac:dyDescent="0.3">
      <c r="A39" s="2" t="s">
        <v>46</v>
      </c>
      <c r="B39" s="8" t="s">
        <v>84</v>
      </c>
      <c r="C39" s="11">
        <f t="shared" si="0"/>
        <v>17.253427419275592</v>
      </c>
      <c r="D39" s="10" t="s">
        <v>96</v>
      </c>
      <c r="E39" s="12">
        <f t="shared" si="1"/>
        <v>0.50514262960811973</v>
      </c>
      <c r="F39" s="12">
        <f t="shared" si="2"/>
        <v>-0.82101562095532565</v>
      </c>
      <c r="G39" s="11">
        <f t="shared" si="3"/>
        <v>0.69183988457082568</v>
      </c>
      <c r="H39" s="2">
        <v>1068.5634600000001</v>
      </c>
      <c r="I39" s="2">
        <v>3.15</v>
      </c>
      <c r="J39" s="4">
        <v>975.21770000000004</v>
      </c>
      <c r="K39" s="2">
        <v>2.87</v>
      </c>
      <c r="L39" s="2">
        <v>9922.0204300000005</v>
      </c>
      <c r="M39" s="2">
        <v>29.24</v>
      </c>
      <c r="N39" s="2">
        <v>5673.7434899999998</v>
      </c>
      <c r="O39" s="2">
        <v>16.72</v>
      </c>
      <c r="P39" s="2">
        <v>1865.40048</v>
      </c>
      <c r="Q39" s="3">
        <v>5.5</v>
      </c>
    </row>
    <row r="40" spans="1:17" ht="14.4" x14ac:dyDescent="0.3">
      <c r="A40" s="2" t="s">
        <v>47</v>
      </c>
      <c r="B40" s="8" t="s">
        <v>84</v>
      </c>
      <c r="C40" s="11">
        <f t="shared" si="0"/>
        <v>17.385120248744599</v>
      </c>
      <c r="D40" s="10" t="s">
        <v>97</v>
      </c>
      <c r="E40" s="12">
        <f t="shared" si="1"/>
        <v>0.49090088191131898</v>
      </c>
      <c r="F40" s="12">
        <f t="shared" si="2"/>
        <v>-0.14101993216630809</v>
      </c>
      <c r="G40" s="11">
        <f t="shared" si="3"/>
        <v>5.8804550806443538</v>
      </c>
      <c r="H40" s="2">
        <v>1197.87446</v>
      </c>
      <c r="I40" s="2">
        <v>3.14</v>
      </c>
      <c r="J40" s="2">
        <v>1299.9448600000001</v>
      </c>
      <c r="K40" s="3">
        <v>3.4</v>
      </c>
      <c r="L40" s="2">
        <v>1726.7723100000001</v>
      </c>
      <c r="M40" s="2">
        <v>4.5199999999999996</v>
      </c>
      <c r="N40" s="2">
        <v>13267.88056</v>
      </c>
      <c r="O40" s="2">
        <v>34.729999999999997</v>
      </c>
      <c r="P40" s="4">
        <v>4530.5937999999996</v>
      </c>
      <c r="Q40" s="2">
        <v>11.86</v>
      </c>
    </row>
    <row r="41" spans="1:17" x14ac:dyDescent="0.25">
      <c r="A41" s="2" t="s">
        <v>48</v>
      </c>
      <c r="B41" s="8" t="s">
        <v>84</v>
      </c>
      <c r="C41" s="11">
        <f t="shared" si="0"/>
        <v>16.707184517599771</v>
      </c>
      <c r="D41" s="9" t="s">
        <v>98</v>
      </c>
      <c r="E41" s="12">
        <f t="shared" si="1"/>
        <v>0.24863085750715788</v>
      </c>
      <c r="F41" s="12">
        <f>(J41-L41)/(J41+L41)</f>
        <v>-0.2862113598663425</v>
      </c>
      <c r="G41" s="11">
        <f t="shared" si="3"/>
        <v>1.4505834313459995</v>
      </c>
      <c r="H41" s="2">
        <v>996.54109000000005</v>
      </c>
      <c r="I41" s="2">
        <v>2.61</v>
      </c>
      <c r="J41" s="2">
        <v>2424.7592399999999</v>
      </c>
      <c r="K41" s="2">
        <v>6.35</v>
      </c>
      <c r="L41" s="2">
        <v>4369.2946400000001</v>
      </c>
      <c r="M41" s="2">
        <v>11.45</v>
      </c>
      <c r="N41" s="2">
        <v>6152.8420599999999</v>
      </c>
      <c r="O41" s="2">
        <v>16.12</v>
      </c>
      <c r="P41" s="2">
        <v>3702.4999299999999</v>
      </c>
      <c r="Q41" s="3">
        <v>9.6999999999999993</v>
      </c>
    </row>
    <row r="42" spans="1:17" ht="14.4" x14ac:dyDescent="0.3">
      <c r="A42" s="2" t="s">
        <v>49</v>
      </c>
      <c r="B42" s="8" t="s">
        <v>84</v>
      </c>
      <c r="C42" s="11">
        <f t="shared" si="0"/>
        <v>16.431080306907319</v>
      </c>
      <c r="D42" s="10" t="s">
        <v>99</v>
      </c>
      <c r="E42" s="12">
        <f t="shared" si="1"/>
        <v>0.29880838780407554</v>
      </c>
      <c r="F42" s="12">
        <f t="shared" si="2"/>
        <v>-0.11073309157006488</v>
      </c>
      <c r="G42" s="11">
        <f t="shared" si="3"/>
        <v>4.9998387194121516</v>
      </c>
      <c r="H42" s="2">
        <v>1176.9129600000001</v>
      </c>
      <c r="I42" s="2">
        <v>2.72</v>
      </c>
      <c r="J42" s="2">
        <v>1433.08854</v>
      </c>
      <c r="K42" s="2">
        <v>3.31</v>
      </c>
      <c r="L42" s="2">
        <v>1789.98999</v>
      </c>
      <c r="M42" s="2">
        <v>4.13</v>
      </c>
      <c r="N42" s="4">
        <v>10465.066000000001</v>
      </c>
      <c r="O42" s="2">
        <v>24.17</v>
      </c>
      <c r="P42" s="2">
        <v>5649.8068300000004</v>
      </c>
      <c r="Q42" s="2">
        <v>13.05</v>
      </c>
    </row>
    <row r="43" spans="1:17" ht="14.4" x14ac:dyDescent="0.3">
      <c r="A43" s="2" t="s">
        <v>50</v>
      </c>
      <c r="B43" s="8" t="s">
        <v>84</v>
      </c>
      <c r="C43" s="11">
        <f t="shared" si="0"/>
        <v>17.018247819608355</v>
      </c>
      <c r="D43" s="10" t="s">
        <v>100</v>
      </c>
      <c r="E43" s="12">
        <f t="shared" si="1"/>
        <v>-8.1878359167793624E-2</v>
      </c>
      <c r="F43" s="12">
        <f t="shared" si="2"/>
        <v>0.74603453991979618</v>
      </c>
      <c r="G43" s="11">
        <f t="shared" si="3"/>
        <v>5.3611078947997433</v>
      </c>
      <c r="H43" s="2">
        <v>1105.7474500000001</v>
      </c>
      <c r="I43" s="2">
        <v>2.48</v>
      </c>
      <c r="J43" s="4">
        <v>2582.6221</v>
      </c>
      <c r="K43" s="3">
        <v>5.8</v>
      </c>
      <c r="L43" s="2">
        <v>375.64938999999998</v>
      </c>
      <c r="M43" s="5">
        <v>0.84</v>
      </c>
      <c r="N43" s="2">
        <v>7280.5267899999999</v>
      </c>
      <c r="O43" s="2">
        <v>16.350000000000001</v>
      </c>
      <c r="P43" s="2">
        <v>8579.0858499999995</v>
      </c>
      <c r="Q43" s="2">
        <v>19.27</v>
      </c>
    </row>
    <row r="44" spans="1:17" x14ac:dyDescent="0.25">
      <c r="A44" s="2" t="s">
        <v>51</v>
      </c>
      <c r="B44" s="8" t="s">
        <v>84</v>
      </c>
      <c r="C44" s="11">
        <f t="shared" si="0"/>
        <v>16.494703189962063</v>
      </c>
      <c r="D44" s="9" t="s">
        <v>101</v>
      </c>
      <c r="E44" s="12">
        <f t="shared" si="1"/>
        <v>0.52411884333286896</v>
      </c>
      <c r="F44" s="12">
        <f t="shared" si="2"/>
        <v>-0.67505908204292997</v>
      </c>
      <c r="G44" s="11">
        <f t="shared" si="3"/>
        <v>3.6227454714249276</v>
      </c>
      <c r="H44" s="2">
        <v>1065.0013799999999</v>
      </c>
      <c r="I44" s="2">
        <v>2.73</v>
      </c>
      <c r="J44" s="2">
        <v>617.40351999999996</v>
      </c>
      <c r="K44" s="2">
        <v>1.58</v>
      </c>
      <c r="L44" s="2">
        <v>3182.6935800000001</v>
      </c>
      <c r="M44" s="2">
        <v>8.17</v>
      </c>
      <c r="N44" s="2">
        <v>10491.10788</v>
      </c>
      <c r="O44" s="2">
        <v>26.92</v>
      </c>
      <c r="P44" s="2">
        <v>3275.67668</v>
      </c>
      <c r="Q44" s="2">
        <v>8.41</v>
      </c>
    </row>
    <row r="45" spans="1:17" ht="14.4" x14ac:dyDescent="0.3">
      <c r="A45" s="2" t="s">
        <v>52</v>
      </c>
      <c r="B45" s="8" t="s">
        <v>84</v>
      </c>
      <c r="C45" s="11">
        <f t="shared" si="0"/>
        <v>16.290562603003107</v>
      </c>
      <c r="D45" s="10" t="s">
        <v>102</v>
      </c>
      <c r="E45" s="12">
        <f t="shared" si="1"/>
        <v>0.75149124936230793</v>
      </c>
      <c r="F45" s="12">
        <f t="shared" si="2"/>
        <v>-6.7839172046056426E-2</v>
      </c>
      <c r="G45" s="11">
        <f t="shared" si="3"/>
        <v>3.9734761112556907</v>
      </c>
      <c r="H45" s="2">
        <v>1097.0725299999999</v>
      </c>
      <c r="I45" s="2">
        <v>2.95</v>
      </c>
      <c r="J45" s="2">
        <v>1674.83582</v>
      </c>
      <c r="K45" s="3">
        <v>4.5</v>
      </c>
      <c r="L45" s="2">
        <v>1918.6123700000001</v>
      </c>
      <c r="M45" s="2">
        <v>5.16</v>
      </c>
      <c r="N45" s="2">
        <v>12504.316860000001</v>
      </c>
      <c r="O45" s="2">
        <v>33.619999999999997</v>
      </c>
      <c r="P45" s="2">
        <v>1774.1636800000001</v>
      </c>
      <c r="Q45" s="2">
        <v>4.7699999999999996</v>
      </c>
    </row>
    <row r="46" spans="1:17" x14ac:dyDescent="0.25">
      <c r="A46" s="2" t="s">
        <v>53</v>
      </c>
      <c r="B46" s="8" t="s">
        <v>84</v>
      </c>
      <c r="C46" s="11">
        <f t="shared" si="0"/>
        <v>17.498192718685623</v>
      </c>
      <c r="D46" s="9" t="s">
        <v>103</v>
      </c>
      <c r="E46" s="12">
        <f t="shared" si="1"/>
        <v>0.28053554336079084</v>
      </c>
      <c r="F46" s="12">
        <f t="shared" si="2"/>
        <v>-0.10345939543376242</v>
      </c>
      <c r="G46" s="11">
        <f t="shared" si="3"/>
        <v>2.2658179271968946</v>
      </c>
      <c r="H46" s="2">
        <v>1165.07042</v>
      </c>
      <c r="I46" s="2">
        <v>3.04</v>
      </c>
      <c r="J46" s="2">
        <v>2798.2941900000001</v>
      </c>
      <c r="K46" s="2">
        <v>7.31</v>
      </c>
      <c r="L46" s="2">
        <v>3444.1318099999999</v>
      </c>
      <c r="M46" s="3">
        <v>9</v>
      </c>
      <c r="N46" s="2">
        <v>9056.0758900000001</v>
      </c>
      <c r="O46" s="2">
        <v>23.65</v>
      </c>
      <c r="P46" s="2">
        <v>5088.1248500000002</v>
      </c>
      <c r="Q46" s="2">
        <v>13.29</v>
      </c>
    </row>
    <row r="47" spans="1:17" x14ac:dyDescent="0.25">
      <c r="A47" s="2" t="s">
        <v>54</v>
      </c>
      <c r="B47" s="8" t="s">
        <v>84</v>
      </c>
      <c r="C47" s="11">
        <f t="shared" si="0"/>
        <v>17.124663033977178</v>
      </c>
      <c r="D47" s="9" t="s">
        <v>104</v>
      </c>
      <c r="E47" s="12">
        <f t="shared" si="1"/>
        <v>-6.8305342668661687E-2</v>
      </c>
      <c r="F47" s="12">
        <f t="shared" si="2"/>
        <v>-0.30331858798174766</v>
      </c>
      <c r="G47" s="11">
        <f t="shared" si="3"/>
        <v>1.0562071125563173</v>
      </c>
      <c r="H47" s="4">
        <v>1073.6765</v>
      </c>
      <c r="I47" s="3">
        <v>2.9</v>
      </c>
      <c r="J47" s="2">
        <v>3114.81927</v>
      </c>
      <c r="K47" s="3">
        <v>8.4</v>
      </c>
      <c r="L47" s="2">
        <v>5827.0563599999996</v>
      </c>
      <c r="M47" s="2">
        <v>15.72</v>
      </c>
      <c r="N47" s="2">
        <v>4399.68235</v>
      </c>
      <c r="O47" s="2">
        <v>11.87</v>
      </c>
      <c r="P47" s="2">
        <v>5044.7902899999999</v>
      </c>
      <c r="Q47" s="2">
        <v>13.61</v>
      </c>
    </row>
    <row r="48" spans="1:17" ht="14.4" x14ac:dyDescent="0.3">
      <c r="A48" s="2" t="s">
        <v>55</v>
      </c>
      <c r="B48" s="8" t="s">
        <v>84</v>
      </c>
      <c r="C48" s="11">
        <f t="shared" si="0"/>
        <v>16.48497397446264</v>
      </c>
      <c r="D48" s="10" t="s">
        <v>105</v>
      </c>
      <c r="E48" s="12">
        <f t="shared" si="1"/>
        <v>0.63924142868506528</v>
      </c>
      <c r="F48" s="12">
        <f t="shared" si="2"/>
        <v>-0.72984522543151698</v>
      </c>
      <c r="G48" s="11">
        <f t="shared" si="3"/>
        <v>4.7807184022825462</v>
      </c>
      <c r="H48" s="2">
        <v>1047.9437800000001</v>
      </c>
      <c r="I48" s="2">
        <v>3.23</v>
      </c>
      <c r="J48" s="2">
        <v>403.67057</v>
      </c>
      <c r="K48" s="2">
        <v>1.25</v>
      </c>
      <c r="L48" s="2">
        <v>2584.7687099999998</v>
      </c>
      <c r="M48" s="2">
        <v>7.98</v>
      </c>
      <c r="N48" s="2">
        <v>11709.82825</v>
      </c>
      <c r="O48" s="2">
        <v>36.14</v>
      </c>
      <c r="P48" s="2">
        <v>2577.0584100000001</v>
      </c>
      <c r="Q48" s="2">
        <v>7.95</v>
      </c>
    </row>
    <row r="49" spans="1:17" ht="14.4" x14ac:dyDescent="0.3">
      <c r="A49" s="2" t="s">
        <v>56</v>
      </c>
      <c r="B49" s="8" t="s">
        <v>84</v>
      </c>
      <c r="C49" s="11">
        <f t="shared" si="0"/>
        <v>14.710575127424567</v>
      </c>
      <c r="D49" s="10" t="s">
        <v>106</v>
      </c>
      <c r="E49" s="12">
        <f t="shared" si="1"/>
        <v>-3.8082637494296604E-3</v>
      </c>
      <c r="F49" s="12">
        <f t="shared" si="2"/>
        <v>2.5353463750176285E-2</v>
      </c>
      <c r="G49" s="11">
        <f t="shared" si="3"/>
        <v>1.3937745432851345</v>
      </c>
      <c r="H49" s="2">
        <v>1123.74523</v>
      </c>
      <c r="I49" s="2">
        <v>2.67</v>
      </c>
      <c r="J49" s="4">
        <v>3540.4452000000001</v>
      </c>
      <c r="K49" s="2">
        <v>8.42</v>
      </c>
      <c r="L49" s="2">
        <v>3365.35914</v>
      </c>
      <c r="M49" s="3">
        <v>8</v>
      </c>
      <c r="N49" s="2">
        <v>4794.2396200000003</v>
      </c>
      <c r="O49" s="3">
        <v>11.4</v>
      </c>
      <c r="P49" s="2">
        <v>4830.8946699999997</v>
      </c>
      <c r="Q49" s="2">
        <v>11.49</v>
      </c>
    </row>
    <row r="50" spans="1:17" x14ac:dyDescent="0.25">
      <c r="A50" s="2" t="s">
        <v>57</v>
      </c>
      <c r="B50" s="8" t="s">
        <v>84</v>
      </c>
      <c r="C50" s="11">
        <f t="shared" si="0"/>
        <v>15.283891262585378</v>
      </c>
      <c r="D50" s="9" t="s">
        <v>107</v>
      </c>
      <c r="E50" s="12">
        <f t="shared" si="1"/>
        <v>-6.9821542740051241E-3</v>
      </c>
      <c r="F50" s="12">
        <f t="shared" si="2"/>
        <v>3.3963992840478172E-2</v>
      </c>
      <c r="G50" s="11">
        <f t="shared" si="3"/>
        <v>2.1250878200761543</v>
      </c>
      <c r="H50" s="2">
        <v>1104.0656100000001</v>
      </c>
      <c r="I50" s="2">
        <v>2.89</v>
      </c>
      <c r="J50" s="2">
        <v>2791.52817</v>
      </c>
      <c r="K50" s="2">
        <v>7.31</v>
      </c>
      <c r="L50" s="2">
        <v>2608.1340799999998</v>
      </c>
      <c r="M50" s="2">
        <v>6.83</v>
      </c>
      <c r="N50" s="2">
        <v>5697.31898</v>
      </c>
      <c r="O50" s="2">
        <v>14.91</v>
      </c>
      <c r="P50" s="4">
        <v>5777.4375</v>
      </c>
      <c r="Q50" s="2">
        <v>15.12</v>
      </c>
    </row>
    <row r="51" spans="1:17" x14ac:dyDescent="0.25">
      <c r="A51" s="2" t="s">
        <v>58</v>
      </c>
      <c r="B51" s="8" t="s">
        <v>84</v>
      </c>
      <c r="C51" s="11">
        <f t="shared" si="0"/>
        <v>17.886258305919938</v>
      </c>
      <c r="D51" s="9" t="s">
        <v>108</v>
      </c>
      <c r="E51" s="12">
        <f t="shared" si="1"/>
        <v>-0.62740871183005842</v>
      </c>
      <c r="F51" s="12">
        <f t="shared" si="2"/>
        <v>0.13253583420055068</v>
      </c>
      <c r="G51" s="11">
        <f t="shared" si="3"/>
        <v>2.4335751566530144</v>
      </c>
      <c r="H51" s="2">
        <v>1110.77702</v>
      </c>
      <c r="I51" s="2">
        <v>2.29</v>
      </c>
      <c r="J51" s="4">
        <v>3276.5875999999998</v>
      </c>
      <c r="K51" s="2">
        <v>6.76</v>
      </c>
      <c r="L51" s="2">
        <v>2509.6974799999998</v>
      </c>
      <c r="M51" s="2">
        <v>5.18</v>
      </c>
      <c r="N51" s="2">
        <v>2623.2959599999999</v>
      </c>
      <c r="O51" s="2">
        <v>5.42</v>
      </c>
      <c r="P51" s="2">
        <v>11458.06366</v>
      </c>
      <c r="Q51" s="2">
        <v>23.65</v>
      </c>
    </row>
    <row r="54" spans="1:17" x14ac:dyDescent="0.25">
      <c r="A54" s="6" t="s">
        <v>174</v>
      </c>
    </row>
    <row r="55" spans="1:17" x14ac:dyDescent="0.25">
      <c r="A55" s="2" t="s">
        <v>172</v>
      </c>
      <c r="B55" s="2" t="s">
        <v>84</v>
      </c>
      <c r="C55" s="35">
        <v>28.370055015875927</v>
      </c>
      <c r="D55" s="2" t="s">
        <v>173</v>
      </c>
      <c r="E55" s="12">
        <v>-0.68156951673740063</v>
      </c>
      <c r="F55" s="12">
        <v>9.4777099469662118E-2</v>
      </c>
      <c r="G55" s="11">
        <v>2.81817502428351</v>
      </c>
    </row>
    <row r="56" spans="1:17" x14ac:dyDescent="0.25">
      <c r="A56" s="2" t="s">
        <v>175</v>
      </c>
      <c r="B56" s="2" t="s">
        <v>84</v>
      </c>
      <c r="C56" s="35">
        <v>28.522841268649479</v>
      </c>
      <c r="D56" s="2" t="s">
        <v>173</v>
      </c>
      <c r="E56" s="12">
        <v>-0.6181420767050736</v>
      </c>
      <c r="F56" s="12">
        <v>8.165927977944161E-2</v>
      </c>
      <c r="G56" s="11">
        <v>2.31618478317416</v>
      </c>
    </row>
  </sheetData>
  <pageMargins left="0.75" right="0.75" top="1" bottom="1" header="0.5" footer="0.5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ChemDraw.Document.6.0" shapeId="2049" r:id="rId4">
          <objectPr defaultSize="0" autoPict="0" r:id="rId5">
            <anchor moveWithCells="1">
              <from>
                <xdr:col>0</xdr:col>
                <xdr:colOff>487680</xdr:colOff>
                <xdr:row>0</xdr:row>
                <xdr:rowOff>60960</xdr:rowOff>
              </from>
              <to>
                <xdr:col>0</xdr:col>
                <xdr:colOff>1851660</xdr:colOff>
                <xdr:row>0</xdr:row>
                <xdr:rowOff>990600</xdr:rowOff>
              </to>
            </anchor>
          </objectPr>
        </oleObject>
      </mc:Choice>
      <mc:Fallback>
        <oleObject progId="ChemDraw.Document.6.0" shapeId="2049" r:id="rId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9"/>
  <sheetViews>
    <sheetView workbookViewId="0"/>
  </sheetViews>
  <sheetFormatPr defaultRowHeight="13.2" x14ac:dyDescent="0.25"/>
  <cols>
    <col min="2" max="13" width="16.21875" customWidth="1"/>
  </cols>
  <sheetData>
    <row r="1" spans="1:13" x14ac:dyDescent="0.25">
      <c r="B1" t="s">
        <v>60</v>
      </c>
      <c r="C1" t="s">
        <v>68</v>
      </c>
      <c r="D1" t="s">
        <v>69</v>
      </c>
      <c r="E1" t="s">
        <v>70</v>
      </c>
      <c r="F1" t="s">
        <v>71</v>
      </c>
      <c r="G1" t="s">
        <v>72</v>
      </c>
      <c r="H1" t="s">
        <v>73</v>
      </c>
      <c r="I1" t="s">
        <v>74</v>
      </c>
      <c r="J1" t="s">
        <v>75</v>
      </c>
      <c r="K1" t="s">
        <v>76</v>
      </c>
      <c r="L1" t="s">
        <v>77</v>
      </c>
      <c r="M1" t="s">
        <v>78</v>
      </c>
    </row>
    <row r="2" spans="1:13" ht="28.35" customHeight="1" x14ac:dyDescent="0.25">
      <c r="A2" t="s">
        <v>59</v>
      </c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ht="28.35" customHeight="1" x14ac:dyDescent="0.25">
      <c r="A3" t="s">
        <v>61</v>
      </c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</row>
    <row r="4" spans="1:13" ht="28.35" customHeight="1" x14ac:dyDescent="0.25">
      <c r="A4" t="s">
        <v>62</v>
      </c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</row>
    <row r="5" spans="1:13" ht="28.35" customHeight="1" x14ac:dyDescent="0.25">
      <c r="A5" t="s">
        <v>63</v>
      </c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</row>
    <row r="6" spans="1:13" x14ac:dyDescent="0.25">
      <c r="A6" t="s">
        <v>64</v>
      </c>
    </row>
    <row r="7" spans="1:13" x14ac:dyDescent="0.25">
      <c r="A7" t="s">
        <v>65</v>
      </c>
    </row>
    <row r="8" spans="1:13" x14ac:dyDescent="0.25">
      <c r="A8" t="s">
        <v>66</v>
      </c>
    </row>
    <row r="9" spans="1:13" x14ac:dyDescent="0.25">
      <c r="A9" t="s">
        <v>67</v>
      </c>
    </row>
  </sheetData>
  <pageMargins left="0.75" right="0.75" top="1" bottom="1" header="0.5" footer="0.5"/>
  <pageSetup orientation="portrait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0FF551-E2EC-4CCB-96D0-1AA04E5FEFED}">
  <sheetPr>
    <pageSetUpPr fitToPage="1"/>
  </sheetPr>
  <dimension ref="A1:O35"/>
  <sheetViews>
    <sheetView zoomScale="90" zoomScaleNormal="90" workbookViewId="0">
      <selection activeCell="L14" sqref="L14"/>
    </sheetView>
  </sheetViews>
  <sheetFormatPr defaultColWidth="8.77734375" defaultRowHeight="14.4" x14ac:dyDescent="0.3"/>
  <cols>
    <col min="1" max="2" width="34.44140625" style="17" customWidth="1"/>
    <col min="3" max="3" width="22" style="15" customWidth="1"/>
    <col min="4" max="4" width="14.77734375" style="17" customWidth="1"/>
    <col min="5" max="5" width="13.21875" style="15" customWidth="1"/>
    <col min="6" max="6" width="18.33203125" style="15" customWidth="1"/>
    <col min="7" max="7" width="29.21875" style="15" customWidth="1"/>
    <col min="8" max="8" width="21.109375" style="17" customWidth="1"/>
    <col min="9" max="16384" width="8.77734375" style="17"/>
  </cols>
  <sheetData>
    <row r="1" spans="1:15" ht="15" thickBot="1" x14ac:dyDescent="0.35">
      <c r="A1" s="13" t="s">
        <v>109</v>
      </c>
      <c r="B1" s="14">
        <v>10</v>
      </c>
      <c r="D1" s="16" t="s">
        <v>110</v>
      </c>
    </row>
    <row r="2" spans="1:15" x14ac:dyDescent="0.3">
      <c r="A2" s="18" t="s">
        <v>111</v>
      </c>
      <c r="B2" s="19">
        <v>10</v>
      </c>
      <c r="D2" s="20" t="s">
        <v>112</v>
      </c>
      <c r="E2" s="21" t="s">
        <v>113</v>
      </c>
      <c r="F2" s="21" t="s">
        <v>114</v>
      </c>
      <c r="G2" s="21" t="s">
        <v>115</v>
      </c>
      <c r="H2" s="21" t="s">
        <v>116</v>
      </c>
      <c r="I2" s="21" t="s">
        <v>117</v>
      </c>
      <c r="J2" s="21" t="s">
        <v>118</v>
      </c>
      <c r="K2" s="21" t="s">
        <v>119</v>
      </c>
      <c r="L2" s="21" t="s">
        <v>120</v>
      </c>
      <c r="M2" s="21" t="s">
        <v>121</v>
      </c>
      <c r="N2" s="21" t="s">
        <v>122</v>
      </c>
      <c r="O2" s="22" t="s">
        <v>123</v>
      </c>
    </row>
    <row r="3" spans="1:15" ht="15" thickBot="1" x14ac:dyDescent="0.35">
      <c r="A3" s="18" t="s">
        <v>124</v>
      </c>
      <c r="B3" s="19">
        <v>16</v>
      </c>
      <c r="D3" s="23" t="s">
        <v>125</v>
      </c>
      <c r="E3" s="24" t="s">
        <v>126</v>
      </c>
      <c r="F3" s="24" t="s">
        <v>127</v>
      </c>
      <c r="G3" s="24" t="s">
        <v>128</v>
      </c>
      <c r="H3" s="24" t="s">
        <v>129</v>
      </c>
      <c r="I3" s="24" t="s">
        <v>130</v>
      </c>
      <c r="J3" s="24" t="s">
        <v>131</v>
      </c>
      <c r="K3" s="24" t="s">
        <v>132</v>
      </c>
      <c r="L3" s="24" t="s">
        <v>133</v>
      </c>
      <c r="M3" s="24" t="s">
        <v>134</v>
      </c>
      <c r="N3" s="24" t="s">
        <v>135</v>
      </c>
      <c r="O3" s="25" t="s">
        <v>136</v>
      </c>
    </row>
    <row r="4" spans="1:15" x14ac:dyDescent="0.3">
      <c r="A4" s="18" t="s">
        <v>137</v>
      </c>
      <c r="B4" s="26">
        <v>1100</v>
      </c>
      <c r="D4" s="20" t="s">
        <v>112</v>
      </c>
      <c r="E4" s="21" t="s">
        <v>113</v>
      </c>
      <c r="F4" s="21" t="s">
        <v>114</v>
      </c>
      <c r="G4" s="21" t="s">
        <v>115</v>
      </c>
      <c r="H4" s="21" t="s">
        <v>116</v>
      </c>
      <c r="I4" s="21" t="s">
        <v>117</v>
      </c>
      <c r="J4" s="21" t="s">
        <v>118</v>
      </c>
      <c r="K4" s="21" t="s">
        <v>119</v>
      </c>
      <c r="L4" s="21" t="s">
        <v>120</v>
      </c>
      <c r="M4" s="21" t="s">
        <v>121</v>
      </c>
      <c r="N4" s="21" t="s">
        <v>122</v>
      </c>
      <c r="O4" s="22" t="s">
        <v>123</v>
      </c>
    </row>
    <row r="5" spans="1:15" ht="15" thickBot="1" x14ac:dyDescent="0.35">
      <c r="A5" s="27" t="s">
        <v>138</v>
      </c>
      <c r="B5" s="28">
        <v>50</v>
      </c>
      <c r="D5" s="23" t="s">
        <v>125</v>
      </c>
      <c r="E5" s="24" t="s">
        <v>126</v>
      </c>
      <c r="F5" s="24" t="s">
        <v>127</v>
      </c>
      <c r="G5" s="24" t="s">
        <v>128</v>
      </c>
      <c r="H5" s="24" t="s">
        <v>129</v>
      </c>
      <c r="I5" s="24" t="s">
        <v>130</v>
      </c>
      <c r="J5" s="24" t="s">
        <v>131</v>
      </c>
      <c r="K5" s="24" t="s">
        <v>132</v>
      </c>
      <c r="L5" s="24" t="s">
        <v>133</v>
      </c>
      <c r="M5" s="24" t="s">
        <v>134</v>
      </c>
      <c r="N5" s="24" t="s">
        <v>135</v>
      </c>
      <c r="O5" s="25" t="s">
        <v>136</v>
      </c>
    </row>
    <row r="6" spans="1:15" x14ac:dyDescent="0.3">
      <c r="D6" s="20" t="s">
        <v>112</v>
      </c>
      <c r="E6" s="21" t="s">
        <v>113</v>
      </c>
      <c r="F6" s="21" t="s">
        <v>114</v>
      </c>
      <c r="G6" s="21" t="s">
        <v>115</v>
      </c>
      <c r="H6" s="21" t="s">
        <v>116</v>
      </c>
      <c r="I6" s="21" t="s">
        <v>117</v>
      </c>
      <c r="J6" s="21" t="s">
        <v>118</v>
      </c>
      <c r="K6" s="21" t="s">
        <v>119</v>
      </c>
      <c r="L6" s="21" t="s">
        <v>120</v>
      </c>
      <c r="M6" s="21" t="s">
        <v>121</v>
      </c>
      <c r="N6" s="21" t="s">
        <v>122</v>
      </c>
      <c r="O6" s="22" t="s">
        <v>123</v>
      </c>
    </row>
    <row r="7" spans="1:15" ht="15" thickBot="1" x14ac:dyDescent="0.35">
      <c r="D7" s="23" t="s">
        <v>125</v>
      </c>
      <c r="E7" s="24" t="s">
        <v>126</v>
      </c>
      <c r="F7" s="24" t="s">
        <v>127</v>
      </c>
      <c r="G7" s="24" t="s">
        <v>128</v>
      </c>
      <c r="H7" s="24" t="s">
        <v>129</v>
      </c>
      <c r="I7" s="24" t="s">
        <v>130</v>
      </c>
      <c r="J7" s="24" t="s">
        <v>131</v>
      </c>
      <c r="K7" s="24" t="s">
        <v>132</v>
      </c>
      <c r="L7" s="24" t="s">
        <v>133</v>
      </c>
      <c r="M7" s="24" t="s">
        <v>134</v>
      </c>
      <c r="N7" s="24" t="s">
        <v>135</v>
      </c>
      <c r="O7" s="25" t="s">
        <v>136</v>
      </c>
    </row>
    <row r="8" spans="1:15" x14ac:dyDescent="0.3">
      <c r="D8" s="29" t="s">
        <v>112</v>
      </c>
      <c r="E8" s="15" t="s">
        <v>113</v>
      </c>
      <c r="F8" s="15" t="s">
        <v>114</v>
      </c>
      <c r="G8" s="15" t="s">
        <v>115</v>
      </c>
      <c r="H8" s="15" t="s">
        <v>116</v>
      </c>
      <c r="I8" s="15" t="s">
        <v>117</v>
      </c>
      <c r="J8" s="15" t="s">
        <v>118</v>
      </c>
      <c r="K8" s="15" t="s">
        <v>119</v>
      </c>
      <c r="L8" s="15" t="s">
        <v>120</v>
      </c>
      <c r="M8" s="15" t="s">
        <v>121</v>
      </c>
      <c r="N8" s="15" t="s">
        <v>122</v>
      </c>
      <c r="O8" s="30" t="s">
        <v>123</v>
      </c>
    </row>
    <row r="9" spans="1:15" ht="15" thickBot="1" x14ac:dyDescent="0.35">
      <c r="D9" s="23" t="s">
        <v>125</v>
      </c>
      <c r="E9" s="24" t="s">
        <v>126</v>
      </c>
      <c r="F9" s="24" t="s">
        <v>127</v>
      </c>
      <c r="G9" s="24" t="s">
        <v>128</v>
      </c>
      <c r="H9" s="24" t="s">
        <v>129</v>
      </c>
      <c r="I9" s="24" t="s">
        <v>130</v>
      </c>
      <c r="J9" s="24" t="s">
        <v>131</v>
      </c>
      <c r="K9" s="24" t="s">
        <v>132</v>
      </c>
      <c r="L9" s="24" t="s">
        <v>133</v>
      </c>
      <c r="M9" s="24" t="s">
        <v>134</v>
      </c>
      <c r="N9" s="24" t="s">
        <v>135</v>
      </c>
      <c r="O9" s="25" t="s">
        <v>136</v>
      </c>
    </row>
    <row r="10" spans="1:15" x14ac:dyDescent="0.3">
      <c r="D10" s="31"/>
    </row>
    <row r="11" spans="1:15" s="15" customFormat="1" x14ac:dyDescent="0.3">
      <c r="A11" s="31" t="s">
        <v>81</v>
      </c>
      <c r="B11" s="31" t="s">
        <v>139</v>
      </c>
      <c r="C11" s="31" t="s">
        <v>140</v>
      </c>
      <c r="D11" s="31" t="s">
        <v>141</v>
      </c>
      <c r="E11" s="31" t="s">
        <v>142</v>
      </c>
      <c r="F11" s="31" t="s">
        <v>143</v>
      </c>
      <c r="G11" s="31" t="s">
        <v>144</v>
      </c>
    </row>
    <row r="12" spans="1:15" ht="99.45" customHeight="1" x14ac:dyDescent="0.3">
      <c r="B12" s="15" t="s">
        <v>145</v>
      </c>
      <c r="C12" s="15" t="s">
        <v>146</v>
      </c>
      <c r="D12" s="31" t="s">
        <v>147</v>
      </c>
      <c r="E12" s="15">
        <v>863.24</v>
      </c>
      <c r="F12" s="15">
        <f t="shared" ref="F12:F35" si="0">((0.000001)*E12)*1000</f>
        <v>0.8632399999999999</v>
      </c>
      <c r="G12" s="32">
        <f t="shared" ref="G12:G34" si="1">F12*22</f>
        <v>18.991279999999996</v>
      </c>
    </row>
    <row r="13" spans="1:15" ht="103.5" customHeight="1" x14ac:dyDescent="0.3">
      <c r="B13" s="33" t="s">
        <v>86</v>
      </c>
      <c r="C13" s="33" t="s">
        <v>148</v>
      </c>
      <c r="D13" s="31" t="s">
        <v>113</v>
      </c>
      <c r="E13" s="15">
        <v>1177.6500000000001</v>
      </c>
      <c r="F13" s="15">
        <f t="shared" si="0"/>
        <v>1.1776500000000001</v>
      </c>
      <c r="G13" s="32">
        <f t="shared" si="1"/>
        <v>25.908300000000001</v>
      </c>
    </row>
    <row r="14" spans="1:15" ht="87" customHeight="1" x14ac:dyDescent="0.3">
      <c r="B14" s="15" t="s">
        <v>87</v>
      </c>
      <c r="C14" s="15" t="s">
        <v>149</v>
      </c>
      <c r="D14" s="31" t="s">
        <v>114</v>
      </c>
      <c r="E14" s="15">
        <v>512.65</v>
      </c>
      <c r="F14" s="15">
        <f t="shared" si="0"/>
        <v>0.51264999999999994</v>
      </c>
      <c r="G14" s="32">
        <f t="shared" si="1"/>
        <v>11.278299999999998</v>
      </c>
    </row>
    <row r="15" spans="1:15" ht="183" customHeight="1" x14ac:dyDescent="0.3">
      <c r="B15" s="33" t="s">
        <v>88</v>
      </c>
      <c r="C15" s="33" t="s">
        <v>150</v>
      </c>
      <c r="D15" s="31" t="s">
        <v>115</v>
      </c>
      <c r="E15" s="15">
        <v>1115.3800000000001</v>
      </c>
      <c r="F15" s="15">
        <f t="shared" si="0"/>
        <v>1.11538</v>
      </c>
      <c r="G15" s="32">
        <f t="shared" si="1"/>
        <v>24.538360000000001</v>
      </c>
    </row>
    <row r="16" spans="1:15" ht="112.2" customHeight="1" x14ac:dyDescent="0.3">
      <c r="B16" s="15" t="s">
        <v>151</v>
      </c>
      <c r="C16" s="15" t="s">
        <v>146</v>
      </c>
      <c r="D16" s="31" t="s">
        <v>116</v>
      </c>
      <c r="E16" s="15">
        <v>518.70000000000005</v>
      </c>
      <c r="F16" s="15">
        <f t="shared" si="0"/>
        <v>0.51869999999999994</v>
      </c>
      <c r="G16" s="32">
        <f t="shared" si="1"/>
        <v>11.411399999999999</v>
      </c>
    </row>
    <row r="17" spans="2:7" ht="142.19999999999999" customHeight="1" x14ac:dyDescent="0.3">
      <c r="B17" s="15" t="s">
        <v>90</v>
      </c>
      <c r="C17" s="15" t="s">
        <v>152</v>
      </c>
      <c r="D17" s="31" t="s">
        <v>117</v>
      </c>
      <c r="E17" s="15">
        <v>751.03</v>
      </c>
      <c r="F17" s="15">
        <f t="shared" si="0"/>
        <v>0.75102999999999998</v>
      </c>
      <c r="G17" s="32">
        <f t="shared" si="1"/>
        <v>16.522659999999998</v>
      </c>
    </row>
    <row r="18" spans="2:7" ht="112.5" customHeight="1" x14ac:dyDescent="0.3">
      <c r="B18" s="33" t="s">
        <v>91</v>
      </c>
      <c r="C18" s="33" t="s">
        <v>153</v>
      </c>
      <c r="D18" s="31" t="s">
        <v>118</v>
      </c>
      <c r="E18" s="15">
        <v>538.72</v>
      </c>
      <c r="F18" s="15">
        <f t="shared" si="0"/>
        <v>0.53871999999999998</v>
      </c>
      <c r="G18" s="32">
        <f t="shared" si="1"/>
        <v>11.851839999999999</v>
      </c>
    </row>
    <row r="19" spans="2:7" ht="103.2" customHeight="1" x14ac:dyDescent="0.3">
      <c r="B19" s="33" t="s">
        <v>92</v>
      </c>
      <c r="C19" s="33" t="s">
        <v>154</v>
      </c>
      <c r="D19" s="31" t="s">
        <v>119</v>
      </c>
      <c r="E19" s="15">
        <v>610.69000000000005</v>
      </c>
      <c r="F19" s="15">
        <f t="shared" si="0"/>
        <v>0.61068999999999996</v>
      </c>
      <c r="G19" s="32">
        <f t="shared" si="1"/>
        <v>13.435179999999999</v>
      </c>
    </row>
    <row r="20" spans="2:7" ht="132" customHeight="1" x14ac:dyDescent="0.3">
      <c r="B20" s="33" t="s">
        <v>93</v>
      </c>
      <c r="C20" s="33" t="s">
        <v>155</v>
      </c>
      <c r="D20" s="31" t="s">
        <v>120</v>
      </c>
      <c r="E20" s="15">
        <v>724.95</v>
      </c>
      <c r="F20" s="15">
        <f t="shared" si="0"/>
        <v>0.72494999999999998</v>
      </c>
      <c r="G20" s="32">
        <f t="shared" si="1"/>
        <v>15.9489</v>
      </c>
    </row>
    <row r="21" spans="2:7" ht="120" customHeight="1" x14ac:dyDescent="0.3">
      <c r="B21" s="33" t="s">
        <v>94</v>
      </c>
      <c r="C21" s="33" t="s">
        <v>156</v>
      </c>
      <c r="D21" s="31" t="s">
        <v>121</v>
      </c>
      <c r="E21" s="15">
        <v>827.13</v>
      </c>
      <c r="F21" s="15">
        <f t="shared" si="0"/>
        <v>0.82712999999999992</v>
      </c>
      <c r="G21" s="32">
        <f t="shared" si="1"/>
        <v>18.196859999999997</v>
      </c>
    </row>
    <row r="22" spans="2:7" ht="91.5" customHeight="1" x14ac:dyDescent="0.3">
      <c r="B22" s="33" t="s">
        <v>95</v>
      </c>
      <c r="C22" s="33" t="s">
        <v>157</v>
      </c>
      <c r="D22" s="31" t="s">
        <v>122</v>
      </c>
      <c r="E22" s="15">
        <v>350.46</v>
      </c>
      <c r="F22" s="15">
        <f t="shared" si="0"/>
        <v>0.35045999999999999</v>
      </c>
      <c r="G22" s="32">
        <f t="shared" si="1"/>
        <v>7.7101199999999999</v>
      </c>
    </row>
    <row r="23" spans="2:7" ht="102.45" customHeight="1" x14ac:dyDescent="0.3">
      <c r="B23" s="33" t="s">
        <v>96</v>
      </c>
      <c r="C23" s="33" t="s">
        <v>146</v>
      </c>
      <c r="D23" s="31" t="s">
        <v>123</v>
      </c>
      <c r="E23" s="15">
        <v>610.76</v>
      </c>
      <c r="F23" s="15">
        <f t="shared" si="0"/>
        <v>0.61075999999999997</v>
      </c>
      <c r="G23" s="32">
        <f t="shared" si="1"/>
        <v>13.436719999999999</v>
      </c>
    </row>
    <row r="24" spans="2:7" ht="81.45" customHeight="1" x14ac:dyDescent="0.3">
      <c r="B24" s="33" t="s">
        <v>97</v>
      </c>
      <c r="C24" s="33" t="s">
        <v>158</v>
      </c>
      <c r="D24" s="31" t="s">
        <v>125</v>
      </c>
      <c r="E24" s="15">
        <v>446.64</v>
      </c>
      <c r="F24" s="15">
        <f t="shared" si="0"/>
        <v>0.44663999999999998</v>
      </c>
      <c r="G24" s="32">
        <f t="shared" si="1"/>
        <v>9.8260799999999993</v>
      </c>
    </row>
    <row r="25" spans="2:7" ht="106.2" customHeight="1" x14ac:dyDescent="0.3">
      <c r="B25" s="15" t="s">
        <v>98</v>
      </c>
      <c r="C25" s="15" t="s">
        <v>159</v>
      </c>
      <c r="D25" s="31" t="s">
        <v>126</v>
      </c>
      <c r="E25" s="15">
        <v>690.22</v>
      </c>
      <c r="F25" s="15">
        <f t="shared" si="0"/>
        <v>0.69021999999999994</v>
      </c>
      <c r="G25" s="32">
        <f t="shared" si="1"/>
        <v>15.184839999999999</v>
      </c>
    </row>
    <row r="26" spans="2:7" ht="109.5" customHeight="1" x14ac:dyDescent="0.3">
      <c r="B26" s="33" t="s">
        <v>99</v>
      </c>
      <c r="C26" s="33" t="s">
        <v>160</v>
      </c>
      <c r="D26" s="31" t="s">
        <v>127</v>
      </c>
      <c r="E26" s="15">
        <v>693.27</v>
      </c>
      <c r="F26" s="15">
        <f t="shared" si="0"/>
        <v>0.69326999999999994</v>
      </c>
      <c r="G26" s="32">
        <f t="shared" si="1"/>
        <v>15.251939999999999</v>
      </c>
    </row>
    <row r="27" spans="2:7" ht="123.45" customHeight="1" x14ac:dyDescent="0.3">
      <c r="B27" s="33" t="s">
        <v>100</v>
      </c>
      <c r="C27" s="33" t="s">
        <v>161</v>
      </c>
      <c r="D27" s="31" t="s">
        <v>128</v>
      </c>
      <c r="E27" s="15">
        <v>654.94000000000005</v>
      </c>
      <c r="F27" s="15">
        <f t="shared" si="0"/>
        <v>0.65493999999999997</v>
      </c>
      <c r="G27" s="32">
        <f t="shared" si="1"/>
        <v>14.408679999999999</v>
      </c>
    </row>
    <row r="28" spans="2:7" ht="106.2" customHeight="1" x14ac:dyDescent="0.3">
      <c r="B28" s="15" t="s">
        <v>101</v>
      </c>
      <c r="C28" s="15" t="s">
        <v>162</v>
      </c>
      <c r="D28" s="31" t="s">
        <v>129</v>
      </c>
      <c r="E28" s="15">
        <v>502.74</v>
      </c>
      <c r="F28" s="15">
        <f t="shared" si="0"/>
        <v>0.50273999999999996</v>
      </c>
      <c r="G28" s="32">
        <f t="shared" si="1"/>
        <v>11.060279999999999</v>
      </c>
    </row>
    <row r="29" spans="2:7" ht="144" customHeight="1" x14ac:dyDescent="0.3">
      <c r="B29" s="33" t="s">
        <v>102</v>
      </c>
      <c r="C29" s="33" t="s">
        <v>163</v>
      </c>
      <c r="D29" s="31" t="s">
        <v>130</v>
      </c>
      <c r="E29" s="15">
        <v>734.89</v>
      </c>
      <c r="F29" s="15">
        <f t="shared" si="0"/>
        <v>0.73488999999999993</v>
      </c>
      <c r="G29" s="32">
        <f t="shared" si="1"/>
        <v>16.167579999999997</v>
      </c>
    </row>
    <row r="30" spans="2:7" ht="109.5" customHeight="1" x14ac:dyDescent="0.3">
      <c r="B30" s="15" t="s">
        <v>103</v>
      </c>
      <c r="C30" s="15" t="s">
        <v>164</v>
      </c>
      <c r="D30" s="31" t="s">
        <v>131</v>
      </c>
      <c r="E30" s="15">
        <v>671.07</v>
      </c>
      <c r="F30" s="15">
        <f t="shared" si="0"/>
        <v>0.67107000000000006</v>
      </c>
      <c r="G30" s="32">
        <f t="shared" si="1"/>
        <v>14.763540000000001</v>
      </c>
    </row>
    <row r="31" spans="2:7" ht="122.7" customHeight="1" x14ac:dyDescent="0.3">
      <c r="B31" s="15" t="s">
        <v>104</v>
      </c>
      <c r="C31" s="15" t="s">
        <v>165</v>
      </c>
      <c r="D31" s="31" t="s">
        <v>132</v>
      </c>
      <c r="E31" s="15">
        <v>854.93</v>
      </c>
      <c r="F31" s="15">
        <f t="shared" si="0"/>
        <v>0.85492999999999997</v>
      </c>
      <c r="G31" s="32">
        <f t="shared" si="1"/>
        <v>18.80846</v>
      </c>
    </row>
    <row r="32" spans="2:7" ht="117" customHeight="1" x14ac:dyDescent="0.3">
      <c r="B32" s="33" t="s">
        <v>105</v>
      </c>
      <c r="C32" s="33" t="s">
        <v>166</v>
      </c>
      <c r="D32" s="31" t="s">
        <v>133</v>
      </c>
      <c r="E32" s="15">
        <v>803.1</v>
      </c>
      <c r="F32" s="15">
        <f t="shared" si="0"/>
        <v>0.80309999999999993</v>
      </c>
      <c r="G32" s="32">
        <f t="shared" si="1"/>
        <v>17.668199999999999</v>
      </c>
    </row>
    <row r="33" spans="2:7" ht="105.45" customHeight="1" x14ac:dyDescent="0.3">
      <c r="B33" s="33" t="s">
        <v>106</v>
      </c>
      <c r="C33" s="33" t="s">
        <v>167</v>
      </c>
      <c r="D33" s="31" t="s">
        <v>134</v>
      </c>
      <c r="E33" s="15">
        <v>879.11</v>
      </c>
      <c r="F33" s="15">
        <f t="shared" si="0"/>
        <v>0.87911000000000006</v>
      </c>
      <c r="G33" s="32">
        <f t="shared" si="1"/>
        <v>19.340420000000002</v>
      </c>
    </row>
    <row r="34" spans="2:7" ht="96" customHeight="1" x14ac:dyDescent="0.3">
      <c r="B34" s="15" t="s">
        <v>107</v>
      </c>
      <c r="C34" s="15" t="s">
        <v>168</v>
      </c>
      <c r="D34" s="31" t="s">
        <v>135</v>
      </c>
      <c r="E34" s="15">
        <v>666.87</v>
      </c>
      <c r="F34" s="15">
        <f t="shared" si="0"/>
        <v>0.66686999999999996</v>
      </c>
      <c r="G34" s="32">
        <f t="shared" si="1"/>
        <v>14.671139999999999</v>
      </c>
    </row>
    <row r="35" spans="2:7" ht="105" customHeight="1" x14ac:dyDescent="0.3">
      <c r="B35" s="15" t="s">
        <v>169</v>
      </c>
      <c r="C35" s="15" t="s">
        <v>146</v>
      </c>
      <c r="D35" s="31" t="s">
        <v>136</v>
      </c>
      <c r="E35" s="15">
        <v>1435.11</v>
      </c>
      <c r="F35" s="15">
        <f t="shared" si="0"/>
        <v>1.4351099999999999</v>
      </c>
      <c r="G35" s="32">
        <f>F35*16</f>
        <v>22.961759999999998</v>
      </c>
    </row>
  </sheetData>
  <pageMargins left="0.7" right="0.7" top="0.75" bottom="0.75" header="0.3" footer="0.3"/>
  <pageSetup scale="42" fitToHeight="0" orientation="portrait" r:id="rId1"/>
  <drawing r:id="rId2"/>
  <legacyDrawing r:id="rId3"/>
  <oleObjects>
    <mc:AlternateContent xmlns:mc="http://schemas.openxmlformats.org/markup-compatibility/2006">
      <mc:Choice Requires="x14">
        <oleObject progId="ChemDraw.Document.6.0" shapeId="4097" r:id="rId4">
          <objectPr defaultSize="0" autoPict="0" r:id="rId5">
            <anchor moveWithCells="1">
              <from>
                <xdr:col>0</xdr:col>
                <xdr:colOff>60960</xdr:colOff>
                <xdr:row>11</xdr:row>
                <xdr:rowOff>83820</xdr:rowOff>
              </from>
              <to>
                <xdr:col>0</xdr:col>
                <xdr:colOff>1623060</xdr:colOff>
                <xdr:row>11</xdr:row>
                <xdr:rowOff>1188720</xdr:rowOff>
              </to>
            </anchor>
          </objectPr>
        </oleObject>
      </mc:Choice>
      <mc:Fallback>
        <oleObject progId="ChemDraw.Document.6.0" shapeId="4097" r:id="rId4"/>
      </mc:Fallback>
    </mc:AlternateContent>
    <mc:AlternateContent xmlns:mc="http://schemas.openxmlformats.org/markup-compatibility/2006">
      <mc:Choice Requires="x14">
        <oleObject progId="ChemDraw.Document.6.0" shapeId="4098" r:id="rId6">
          <objectPr defaultSize="0" r:id="rId7">
            <anchor moveWithCells="1">
              <from>
                <xdr:col>0</xdr:col>
                <xdr:colOff>99060</xdr:colOff>
                <xdr:row>12</xdr:row>
                <xdr:rowOff>137160</xdr:rowOff>
              </from>
              <to>
                <xdr:col>0</xdr:col>
                <xdr:colOff>1584960</xdr:colOff>
                <xdr:row>12</xdr:row>
                <xdr:rowOff>1249680</xdr:rowOff>
              </to>
            </anchor>
          </objectPr>
        </oleObject>
      </mc:Choice>
      <mc:Fallback>
        <oleObject progId="ChemDraw.Document.6.0" shapeId="4098" r:id="rId6"/>
      </mc:Fallback>
    </mc:AlternateContent>
    <mc:AlternateContent xmlns:mc="http://schemas.openxmlformats.org/markup-compatibility/2006">
      <mc:Choice Requires="x14">
        <oleObject progId="ChemDraw.Document.6.0" shapeId="4099" r:id="rId8">
          <objectPr defaultSize="0" r:id="rId9">
            <anchor moveWithCells="1">
              <from>
                <xdr:col>0</xdr:col>
                <xdr:colOff>213360</xdr:colOff>
                <xdr:row>13</xdr:row>
                <xdr:rowOff>251460</xdr:rowOff>
              </from>
              <to>
                <xdr:col>0</xdr:col>
                <xdr:colOff>1630680</xdr:colOff>
                <xdr:row>13</xdr:row>
                <xdr:rowOff>1013460</xdr:rowOff>
              </to>
            </anchor>
          </objectPr>
        </oleObject>
      </mc:Choice>
      <mc:Fallback>
        <oleObject progId="ChemDraw.Document.6.0" shapeId="4099" r:id="rId8"/>
      </mc:Fallback>
    </mc:AlternateContent>
    <mc:AlternateContent xmlns:mc="http://schemas.openxmlformats.org/markup-compatibility/2006">
      <mc:Choice Requires="x14">
        <oleObject progId="ChemDraw.Document.6.0" shapeId="4100" r:id="rId10">
          <objectPr defaultSize="0" r:id="rId11">
            <anchor moveWithCells="1">
              <from>
                <xdr:col>0</xdr:col>
                <xdr:colOff>99060</xdr:colOff>
                <xdr:row>14</xdr:row>
                <xdr:rowOff>144780</xdr:rowOff>
              </from>
              <to>
                <xdr:col>0</xdr:col>
                <xdr:colOff>1882140</xdr:colOff>
                <xdr:row>14</xdr:row>
                <xdr:rowOff>2072640</xdr:rowOff>
              </to>
            </anchor>
          </objectPr>
        </oleObject>
      </mc:Choice>
      <mc:Fallback>
        <oleObject progId="ChemDraw.Document.6.0" shapeId="4100" r:id="rId10"/>
      </mc:Fallback>
    </mc:AlternateContent>
    <mc:AlternateContent xmlns:mc="http://schemas.openxmlformats.org/markup-compatibility/2006">
      <mc:Choice Requires="x14">
        <oleObject progId="ChemDraw.Document.6.0" shapeId="4101" r:id="rId12">
          <objectPr defaultSize="0" autoPict="0" r:id="rId13">
            <anchor moveWithCells="1">
              <from>
                <xdr:col>0</xdr:col>
                <xdr:colOff>251460</xdr:colOff>
                <xdr:row>15</xdr:row>
                <xdr:rowOff>99060</xdr:rowOff>
              </from>
              <to>
                <xdr:col>0</xdr:col>
                <xdr:colOff>1470660</xdr:colOff>
                <xdr:row>15</xdr:row>
                <xdr:rowOff>1333500</xdr:rowOff>
              </to>
            </anchor>
          </objectPr>
        </oleObject>
      </mc:Choice>
      <mc:Fallback>
        <oleObject progId="ChemDraw.Document.6.0" shapeId="4101" r:id="rId12"/>
      </mc:Fallback>
    </mc:AlternateContent>
    <mc:AlternateContent xmlns:mc="http://schemas.openxmlformats.org/markup-compatibility/2006">
      <mc:Choice Requires="x14">
        <oleObject progId="ChemDraw.Document.6.0" shapeId="4102" r:id="rId14">
          <objectPr defaultSize="0" r:id="rId15">
            <anchor moveWithCells="1">
              <from>
                <xdr:col>0</xdr:col>
                <xdr:colOff>152400</xdr:colOff>
                <xdr:row>16</xdr:row>
                <xdr:rowOff>76200</xdr:rowOff>
              </from>
              <to>
                <xdr:col>0</xdr:col>
                <xdr:colOff>1889760</xdr:colOff>
                <xdr:row>16</xdr:row>
                <xdr:rowOff>1615440</xdr:rowOff>
              </to>
            </anchor>
          </objectPr>
        </oleObject>
      </mc:Choice>
      <mc:Fallback>
        <oleObject progId="ChemDraw.Document.6.0" shapeId="4102" r:id="rId14"/>
      </mc:Fallback>
    </mc:AlternateContent>
    <mc:AlternateContent xmlns:mc="http://schemas.openxmlformats.org/markup-compatibility/2006">
      <mc:Choice Requires="x14">
        <oleObject progId="ChemDraw.Document.6.0" shapeId="4103" r:id="rId16">
          <objectPr defaultSize="0" r:id="rId17">
            <anchor moveWithCells="1">
              <from>
                <xdr:col>0</xdr:col>
                <xdr:colOff>236220</xdr:colOff>
                <xdr:row>17</xdr:row>
                <xdr:rowOff>137160</xdr:rowOff>
              </from>
              <to>
                <xdr:col>0</xdr:col>
                <xdr:colOff>1653540</xdr:colOff>
                <xdr:row>17</xdr:row>
                <xdr:rowOff>1295400</xdr:rowOff>
              </to>
            </anchor>
          </objectPr>
        </oleObject>
      </mc:Choice>
      <mc:Fallback>
        <oleObject progId="ChemDraw.Document.6.0" shapeId="4103" r:id="rId16"/>
      </mc:Fallback>
    </mc:AlternateContent>
    <mc:AlternateContent xmlns:mc="http://schemas.openxmlformats.org/markup-compatibility/2006">
      <mc:Choice Requires="x14">
        <oleObject progId="ChemDraw.Document.6.0" shapeId="4104" r:id="rId18">
          <objectPr defaultSize="0" r:id="rId19">
            <anchor moveWithCells="1">
              <from>
                <xdr:col>0</xdr:col>
                <xdr:colOff>236220</xdr:colOff>
                <xdr:row>18</xdr:row>
                <xdr:rowOff>114300</xdr:rowOff>
              </from>
              <to>
                <xdr:col>0</xdr:col>
                <xdr:colOff>1661160</xdr:colOff>
                <xdr:row>18</xdr:row>
                <xdr:rowOff>1226820</xdr:rowOff>
              </to>
            </anchor>
          </objectPr>
        </oleObject>
      </mc:Choice>
      <mc:Fallback>
        <oleObject progId="ChemDraw.Document.6.0" shapeId="4104" r:id="rId18"/>
      </mc:Fallback>
    </mc:AlternateContent>
    <mc:AlternateContent xmlns:mc="http://schemas.openxmlformats.org/markup-compatibility/2006">
      <mc:Choice Requires="x14">
        <oleObject progId="ChemDraw.Document.6.0" shapeId="4105" r:id="rId20">
          <objectPr defaultSize="0" r:id="rId21">
            <anchor moveWithCells="1">
              <from>
                <xdr:col>0</xdr:col>
                <xdr:colOff>83820</xdr:colOff>
                <xdr:row>19</xdr:row>
                <xdr:rowOff>182880</xdr:rowOff>
              </from>
              <to>
                <xdr:col>0</xdr:col>
                <xdr:colOff>1866900</xdr:colOff>
                <xdr:row>19</xdr:row>
                <xdr:rowOff>1455420</xdr:rowOff>
              </to>
            </anchor>
          </objectPr>
        </oleObject>
      </mc:Choice>
      <mc:Fallback>
        <oleObject progId="ChemDraw.Document.6.0" shapeId="4105" r:id="rId20"/>
      </mc:Fallback>
    </mc:AlternateContent>
    <mc:AlternateContent xmlns:mc="http://schemas.openxmlformats.org/markup-compatibility/2006">
      <mc:Choice Requires="x14">
        <oleObject progId="ChemDraw.Document.6.0" shapeId="4106" r:id="rId22">
          <objectPr defaultSize="0" r:id="rId23">
            <anchor moveWithCells="1">
              <from>
                <xdr:col>0</xdr:col>
                <xdr:colOff>304800</xdr:colOff>
                <xdr:row>20</xdr:row>
                <xdr:rowOff>76200</xdr:rowOff>
              </from>
              <to>
                <xdr:col>0</xdr:col>
                <xdr:colOff>1729740</xdr:colOff>
                <xdr:row>20</xdr:row>
                <xdr:rowOff>1440180</xdr:rowOff>
              </to>
            </anchor>
          </objectPr>
        </oleObject>
      </mc:Choice>
      <mc:Fallback>
        <oleObject progId="ChemDraw.Document.6.0" shapeId="4106" r:id="rId22"/>
      </mc:Fallback>
    </mc:AlternateContent>
    <mc:AlternateContent xmlns:mc="http://schemas.openxmlformats.org/markup-compatibility/2006">
      <mc:Choice Requires="x14">
        <oleObject progId="ChemDraw.Document.6.0" shapeId="4107" r:id="rId24">
          <objectPr defaultSize="0" r:id="rId25">
            <anchor moveWithCells="1">
              <from>
                <xdr:col>0</xdr:col>
                <xdr:colOff>251460</xdr:colOff>
                <xdr:row>21</xdr:row>
                <xdr:rowOff>137160</xdr:rowOff>
              </from>
              <to>
                <xdr:col>0</xdr:col>
                <xdr:colOff>1668780</xdr:colOff>
                <xdr:row>21</xdr:row>
                <xdr:rowOff>1043940</xdr:rowOff>
              </to>
            </anchor>
          </objectPr>
        </oleObject>
      </mc:Choice>
      <mc:Fallback>
        <oleObject progId="ChemDraw.Document.6.0" shapeId="4107" r:id="rId24"/>
      </mc:Fallback>
    </mc:AlternateContent>
    <mc:AlternateContent xmlns:mc="http://schemas.openxmlformats.org/markup-compatibility/2006">
      <mc:Choice Requires="x14">
        <oleObject progId="ChemDraw.Document.6.0" shapeId="4108" r:id="rId26">
          <objectPr defaultSize="0" autoPict="0" r:id="rId27">
            <anchor moveWithCells="1">
              <from>
                <xdr:col>0</xdr:col>
                <xdr:colOff>76200</xdr:colOff>
                <xdr:row>22</xdr:row>
                <xdr:rowOff>190500</xdr:rowOff>
              </from>
              <to>
                <xdr:col>0</xdr:col>
                <xdr:colOff>1912620</xdr:colOff>
                <xdr:row>22</xdr:row>
                <xdr:rowOff>1150620</xdr:rowOff>
              </to>
            </anchor>
          </objectPr>
        </oleObject>
      </mc:Choice>
      <mc:Fallback>
        <oleObject progId="ChemDraw.Document.6.0" shapeId="4108" r:id="rId26"/>
      </mc:Fallback>
    </mc:AlternateContent>
    <mc:AlternateContent xmlns:mc="http://schemas.openxmlformats.org/markup-compatibility/2006">
      <mc:Choice Requires="x14">
        <oleObject progId="ChemDraw.Document.6.0" shapeId="4109" r:id="rId28">
          <objectPr defaultSize="0" r:id="rId29">
            <anchor moveWithCells="1">
              <from>
                <xdr:col>0</xdr:col>
                <xdr:colOff>365760</xdr:colOff>
                <xdr:row>23</xdr:row>
                <xdr:rowOff>68580</xdr:rowOff>
              </from>
              <to>
                <xdr:col>0</xdr:col>
                <xdr:colOff>1783080</xdr:colOff>
                <xdr:row>23</xdr:row>
                <xdr:rowOff>944880</xdr:rowOff>
              </to>
            </anchor>
          </objectPr>
        </oleObject>
      </mc:Choice>
      <mc:Fallback>
        <oleObject progId="ChemDraw.Document.6.0" shapeId="4109" r:id="rId28"/>
      </mc:Fallback>
    </mc:AlternateContent>
    <mc:AlternateContent xmlns:mc="http://schemas.openxmlformats.org/markup-compatibility/2006">
      <mc:Choice Requires="x14">
        <oleObject progId="ChemDraw.Document.6.0" shapeId="4110" r:id="rId30">
          <objectPr defaultSize="0" r:id="rId31">
            <anchor moveWithCells="1">
              <from>
                <xdr:col>0</xdr:col>
                <xdr:colOff>327660</xdr:colOff>
                <xdr:row>24</xdr:row>
                <xdr:rowOff>99060</xdr:rowOff>
              </from>
              <to>
                <xdr:col>0</xdr:col>
                <xdr:colOff>1752600</xdr:colOff>
                <xdr:row>24</xdr:row>
                <xdr:rowOff>1264920</xdr:rowOff>
              </to>
            </anchor>
          </objectPr>
        </oleObject>
      </mc:Choice>
      <mc:Fallback>
        <oleObject progId="ChemDraw.Document.6.0" shapeId="4110" r:id="rId30"/>
      </mc:Fallback>
    </mc:AlternateContent>
    <mc:AlternateContent xmlns:mc="http://schemas.openxmlformats.org/markup-compatibility/2006">
      <mc:Choice Requires="x14">
        <oleObject progId="ChemDraw.Document.6.0" shapeId="4111" r:id="rId32">
          <objectPr defaultSize="0" r:id="rId33">
            <anchor moveWithCells="1">
              <from>
                <xdr:col>0</xdr:col>
                <xdr:colOff>297180</xdr:colOff>
                <xdr:row>25</xdr:row>
                <xdr:rowOff>137160</xdr:rowOff>
              </from>
              <to>
                <xdr:col>0</xdr:col>
                <xdr:colOff>1714500</xdr:colOff>
                <xdr:row>25</xdr:row>
                <xdr:rowOff>1310640</xdr:rowOff>
              </to>
            </anchor>
          </objectPr>
        </oleObject>
      </mc:Choice>
      <mc:Fallback>
        <oleObject progId="ChemDraw.Document.6.0" shapeId="4111" r:id="rId32"/>
      </mc:Fallback>
    </mc:AlternateContent>
    <mc:AlternateContent xmlns:mc="http://schemas.openxmlformats.org/markup-compatibility/2006">
      <mc:Choice Requires="x14">
        <oleObject progId="ChemDraw.Document.6.0" shapeId="4112" r:id="rId34">
          <objectPr defaultSize="0" r:id="rId35">
            <anchor moveWithCells="1">
              <from>
                <xdr:col>0</xdr:col>
                <xdr:colOff>236220</xdr:colOff>
                <xdr:row>26</xdr:row>
                <xdr:rowOff>30480</xdr:rowOff>
              </from>
              <to>
                <xdr:col>0</xdr:col>
                <xdr:colOff>1676400</xdr:colOff>
                <xdr:row>26</xdr:row>
                <xdr:rowOff>1409700</xdr:rowOff>
              </to>
            </anchor>
          </objectPr>
        </oleObject>
      </mc:Choice>
      <mc:Fallback>
        <oleObject progId="ChemDraw.Document.6.0" shapeId="4112" r:id="rId34"/>
      </mc:Fallback>
    </mc:AlternateContent>
    <mc:AlternateContent xmlns:mc="http://schemas.openxmlformats.org/markup-compatibility/2006">
      <mc:Choice Requires="x14">
        <oleObject progId="ChemDraw.Document.6.0" shapeId="4113" r:id="rId36">
          <objectPr defaultSize="0" r:id="rId37">
            <anchor moveWithCells="1">
              <from>
                <xdr:col>0</xdr:col>
                <xdr:colOff>236220</xdr:colOff>
                <xdr:row>27</xdr:row>
                <xdr:rowOff>99060</xdr:rowOff>
              </from>
              <to>
                <xdr:col>0</xdr:col>
                <xdr:colOff>1676400</xdr:colOff>
                <xdr:row>27</xdr:row>
                <xdr:rowOff>1242060</xdr:rowOff>
              </to>
            </anchor>
          </objectPr>
        </oleObject>
      </mc:Choice>
      <mc:Fallback>
        <oleObject progId="ChemDraw.Document.6.0" shapeId="4113" r:id="rId36"/>
      </mc:Fallback>
    </mc:AlternateContent>
    <mc:AlternateContent xmlns:mc="http://schemas.openxmlformats.org/markup-compatibility/2006">
      <mc:Choice Requires="x14">
        <oleObject progId="ChemDraw.Document.6.0" shapeId="4114" r:id="rId38">
          <objectPr defaultSize="0" r:id="rId39">
            <anchor moveWithCells="1">
              <from>
                <xdr:col>0</xdr:col>
                <xdr:colOff>274320</xdr:colOff>
                <xdr:row>28</xdr:row>
                <xdr:rowOff>76200</xdr:rowOff>
              </from>
              <to>
                <xdr:col>0</xdr:col>
                <xdr:colOff>1691640</xdr:colOff>
                <xdr:row>28</xdr:row>
                <xdr:rowOff>1607820</xdr:rowOff>
              </to>
            </anchor>
          </objectPr>
        </oleObject>
      </mc:Choice>
      <mc:Fallback>
        <oleObject progId="ChemDraw.Document.6.0" shapeId="4114" r:id="rId38"/>
      </mc:Fallback>
    </mc:AlternateContent>
    <mc:AlternateContent xmlns:mc="http://schemas.openxmlformats.org/markup-compatibility/2006">
      <mc:Choice Requires="x14">
        <oleObject progId="ChemDraw.Document.6.0" shapeId="4115" r:id="rId40">
          <objectPr defaultSize="0" r:id="rId41">
            <anchor moveWithCells="1">
              <from>
                <xdr:col>0</xdr:col>
                <xdr:colOff>228600</xdr:colOff>
                <xdr:row>29</xdr:row>
                <xdr:rowOff>83820</xdr:rowOff>
              </from>
              <to>
                <xdr:col>0</xdr:col>
                <xdr:colOff>1645920</xdr:colOff>
                <xdr:row>29</xdr:row>
                <xdr:rowOff>1341120</xdr:rowOff>
              </to>
            </anchor>
          </objectPr>
        </oleObject>
      </mc:Choice>
      <mc:Fallback>
        <oleObject progId="ChemDraw.Document.6.0" shapeId="4115" r:id="rId40"/>
      </mc:Fallback>
    </mc:AlternateContent>
    <mc:AlternateContent xmlns:mc="http://schemas.openxmlformats.org/markup-compatibility/2006">
      <mc:Choice Requires="x14">
        <oleObject progId="ChemDraw.Document.6.0" shapeId="4116" r:id="rId42">
          <objectPr defaultSize="0" r:id="rId43">
            <anchor moveWithCells="1">
              <from>
                <xdr:col>0</xdr:col>
                <xdr:colOff>175260</xdr:colOff>
                <xdr:row>30</xdr:row>
                <xdr:rowOff>83820</xdr:rowOff>
              </from>
              <to>
                <xdr:col>0</xdr:col>
                <xdr:colOff>1844040</xdr:colOff>
                <xdr:row>30</xdr:row>
                <xdr:rowOff>1417320</xdr:rowOff>
              </to>
            </anchor>
          </objectPr>
        </oleObject>
      </mc:Choice>
      <mc:Fallback>
        <oleObject progId="ChemDraw.Document.6.0" shapeId="4116" r:id="rId42"/>
      </mc:Fallback>
    </mc:AlternateContent>
    <mc:AlternateContent xmlns:mc="http://schemas.openxmlformats.org/markup-compatibility/2006">
      <mc:Choice Requires="x14">
        <oleObject progId="ChemDraw.Document.6.0" shapeId="4117" r:id="rId44">
          <objectPr defaultSize="0" r:id="rId45">
            <anchor moveWithCells="1">
              <from>
                <xdr:col>0</xdr:col>
                <xdr:colOff>327660</xdr:colOff>
                <xdr:row>31</xdr:row>
                <xdr:rowOff>137160</xdr:rowOff>
              </from>
              <to>
                <xdr:col>0</xdr:col>
                <xdr:colOff>1752600</xdr:colOff>
                <xdr:row>31</xdr:row>
                <xdr:rowOff>1409700</xdr:rowOff>
              </to>
            </anchor>
          </objectPr>
        </oleObject>
      </mc:Choice>
      <mc:Fallback>
        <oleObject progId="ChemDraw.Document.6.0" shapeId="4117" r:id="rId44"/>
      </mc:Fallback>
    </mc:AlternateContent>
    <mc:AlternateContent xmlns:mc="http://schemas.openxmlformats.org/markup-compatibility/2006">
      <mc:Choice Requires="x14">
        <oleObject progId="ChemDraw.Document.6.0" shapeId="4118" r:id="rId46">
          <objectPr defaultSize="0" r:id="rId47">
            <anchor moveWithCells="1">
              <from>
                <xdr:col>0</xdr:col>
                <xdr:colOff>327660</xdr:colOff>
                <xdr:row>33</xdr:row>
                <xdr:rowOff>182880</xdr:rowOff>
              </from>
              <to>
                <xdr:col>0</xdr:col>
                <xdr:colOff>1752600</xdr:colOff>
                <xdr:row>33</xdr:row>
                <xdr:rowOff>998220</xdr:rowOff>
              </to>
            </anchor>
          </objectPr>
        </oleObject>
      </mc:Choice>
      <mc:Fallback>
        <oleObject progId="ChemDraw.Document.6.0" shapeId="4118" r:id="rId46"/>
      </mc:Fallback>
    </mc:AlternateContent>
    <mc:AlternateContent xmlns:mc="http://schemas.openxmlformats.org/markup-compatibility/2006">
      <mc:Choice Requires="x14">
        <oleObject progId="ChemDraw.Document.6.0" shapeId="4119" r:id="rId48">
          <objectPr defaultSize="0" autoPict="0" r:id="rId49">
            <anchor moveWithCells="1">
              <from>
                <xdr:col>0</xdr:col>
                <xdr:colOff>137160</xdr:colOff>
                <xdr:row>34</xdr:row>
                <xdr:rowOff>60960</xdr:rowOff>
              </from>
              <to>
                <xdr:col>0</xdr:col>
                <xdr:colOff>2171700</xdr:colOff>
                <xdr:row>34</xdr:row>
                <xdr:rowOff>1219200</xdr:rowOff>
              </to>
            </anchor>
          </objectPr>
        </oleObject>
      </mc:Choice>
      <mc:Fallback>
        <oleObject progId="ChemDraw.Document.6.0" shapeId="4119" r:id="rId48"/>
      </mc:Fallback>
    </mc:AlternateContent>
    <mc:AlternateContent xmlns:mc="http://schemas.openxmlformats.org/markup-compatibility/2006">
      <mc:Choice Requires="x14">
        <oleObject progId="ChemDraw.Document.6.0" shapeId="4120" r:id="rId50">
          <objectPr defaultSize="0" r:id="rId51">
            <anchor moveWithCells="1">
              <from>
                <xdr:col>0</xdr:col>
                <xdr:colOff>388620</xdr:colOff>
                <xdr:row>32</xdr:row>
                <xdr:rowOff>129540</xdr:rowOff>
              </from>
              <to>
                <xdr:col>0</xdr:col>
                <xdr:colOff>1805940</xdr:colOff>
                <xdr:row>32</xdr:row>
                <xdr:rowOff>1196340</xdr:rowOff>
              </to>
            </anchor>
          </objectPr>
        </oleObject>
      </mc:Choice>
      <mc:Fallback>
        <oleObject progId="ChemDraw.Document.6.0" shapeId="4120" r:id="rId50"/>
      </mc:Fallback>
    </mc:AlternateContent>
  </oleObjec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sisl xmlns:xsi="http://www.w3.org/2001/XMLSchema-instance" xmlns:xsd="http://www.w3.org/2001/XMLSchema" xmlns="http://www.boldonjames.com/2008/01/sie/internal/label" sislVersion="0" policy="a10f9ac0-5937-4b4f-b459-96aedd9ed2c5" origin="userSelected">
  <element uid="9920fcc9-9f43-4d43-9e3e-b98a219cfd55" value=""/>
</sisl>
</file>

<file path=customXml/itemProps1.xml><?xml version="1.0" encoding="utf-8"?>
<ds:datastoreItem xmlns:ds="http://schemas.openxmlformats.org/officeDocument/2006/customXml" ds:itemID="{881FB994-E969-4574-9B04-0D6091E7394D}">
  <ds:schemaRefs>
    <ds:schemaRef ds:uri="http://www.w3.org/2001/XMLSchema"/>
    <ds:schemaRef ds:uri="http://www.boldonjames.com/2008/01/sie/internal/label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Chromatograms</vt:lpstr>
      <vt:lpstr>Plate Design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Schultz, Danielle M</cp:lastModifiedBy>
  <dcterms:modified xsi:type="dcterms:W3CDTF">2020-09-11T14:54:13Z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docIndexRef">
    <vt:lpwstr>aa153deb-a357-4226-8be5-565438ec59ae</vt:lpwstr>
  </property>
  <property fmtid="{D5CDD505-2E9C-101B-9397-08002B2CF9AE}" pid="3" name="bjSaver">
    <vt:lpwstr>YxoHwDiBexWDSYSd8ATK8rcHq4PeTKXS</vt:lpwstr>
  </property>
  <property fmtid="{D5CDD505-2E9C-101B-9397-08002B2CF9AE}" pid="4" name="bjDocumentLabelXML">
    <vt:lpwstr>&lt;?xml version="1.0" encoding="us-ascii"?&gt;&lt;sisl xmlns:xsi="http://www.w3.org/2001/XMLSchema-instance" xmlns:xsd="http://www.w3.org/2001/XMLSchema" sislVersion="0" policy="a10f9ac0-5937-4b4f-b459-96aedd9ed2c5" origin="userSelected" xmlns="http://www.boldonj</vt:lpwstr>
  </property>
  <property fmtid="{D5CDD505-2E9C-101B-9397-08002B2CF9AE}" pid="5" name="bjDocumentLabelXML-0">
    <vt:lpwstr>ames.com/2008/01/sie/internal/label"&gt;&lt;element uid="9920fcc9-9f43-4d43-9e3e-b98a219cfd55" value="" /&gt;&lt;/sisl&gt;</vt:lpwstr>
  </property>
  <property fmtid="{D5CDD505-2E9C-101B-9397-08002B2CF9AE}" pid="6" name="bjDocumentSecurityLabel">
    <vt:lpwstr>Not Classified</vt:lpwstr>
  </property>
  <property fmtid="{D5CDD505-2E9C-101B-9397-08002B2CF9AE}" pid="7" name="_AdHocReviewCycleID">
    <vt:i4>-1257542587</vt:i4>
  </property>
  <property fmtid="{D5CDD505-2E9C-101B-9397-08002B2CF9AE}" pid="8" name="_NewReviewCycle">
    <vt:lpwstr/>
  </property>
  <property fmtid="{D5CDD505-2E9C-101B-9397-08002B2CF9AE}" pid="9" name="_EmailSubject">
    <vt:lpwstr>DATA!</vt:lpwstr>
  </property>
  <property fmtid="{D5CDD505-2E9C-101B-9397-08002B2CF9AE}" pid="10" name="_AuthorEmail">
    <vt:lpwstr>danielle.schultz@merck.com</vt:lpwstr>
  </property>
  <property fmtid="{D5CDD505-2E9C-101B-9397-08002B2CF9AE}" pid="11" name="_AuthorEmailDisplayName">
    <vt:lpwstr>Schultz, Dani</vt:lpwstr>
  </property>
</Properties>
</file>